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Reference\"/>
    </mc:Choice>
  </mc:AlternateContent>
  <xr:revisionPtr revIDLastSave="0" documentId="13_ncr:1_{6F231220-3792-4951-BEDF-1E995987FC1F}" xr6:coauthVersionLast="47" xr6:coauthVersionMax="47" xr10:uidLastSave="{00000000-0000-0000-0000-000000000000}"/>
  <bookViews>
    <workbookView xWindow="-120" yWindow="-120" windowWidth="29040" windowHeight="15720" xr2:uid="{00000000-000D-0000-FFFF-FFFF00000000}"/>
  </bookViews>
  <sheets>
    <sheet name="UnemploymentCalculator" sheetId="2" r:id="rId1"/>
  </sheets>
  <definedNames>
    <definedName name="OPTLevel">UnemploymentCalculator!$D$33:$D$35</definedName>
    <definedName name="_xlnm.Print_Area" localSheetId="0">UnemploymentCalculator!$B$2:$I$32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11" i="2"/>
  <c r="G21" i="2" l="1"/>
  <c r="H13" i="2"/>
  <c r="H18" i="2"/>
  <c r="H17" i="2"/>
  <c r="H16" i="2"/>
  <c r="H15" i="2"/>
  <c r="H14" i="2"/>
  <c r="C10" i="2" l="1"/>
  <c r="C7" i="2"/>
  <c r="H8" i="2"/>
  <c r="H19" i="2" l="1"/>
  <c r="H36" i="2" s="1"/>
  <c r="H21" i="2" s="1"/>
  <c r="H20" i="2" l="1"/>
  <c r="D23" i="2" s="1"/>
  <c r="C23" i="2" l="1"/>
  <c r="D24" i="2"/>
  <c r="C24" i="2" s="1"/>
</calcChain>
</file>

<file path=xl/sharedStrings.xml><?xml version="1.0" encoding="utf-8"?>
<sst xmlns="http://schemas.openxmlformats.org/spreadsheetml/2006/main" count="35" uniqueCount="31">
  <si>
    <t>Use this drop down</t>
  </si>
  <si>
    <t>0 Days Left</t>
  </si>
  <si>
    <t>Enter information in green boxes</t>
  </si>
  <si>
    <t>Unemployment Eligibility for OPT or STEM OPT</t>
  </si>
  <si>
    <t xml:space="preserve">Unemployment days are only counted during Authorized Employment Periods as listed on the Employment Authorization Document (EAD card).  Do not count any days prior to the start date on the EAD card.  </t>
  </si>
  <si>
    <t>to determine employment eligibility</t>
  </si>
  <si>
    <t>Unemployment Period #1</t>
  </si>
  <si>
    <t>Unemployment Period #2</t>
  </si>
  <si>
    <t>Unemployment Period #3</t>
  </si>
  <si>
    <t>Unemployment Period #4</t>
  </si>
  <si>
    <t>Unemployment Period #5</t>
  </si>
  <si>
    <t>Unemployment Period #6</t>
  </si>
  <si>
    <t>Unemployment Period #7</t>
  </si>
  <si>
    <t>Unemployment Period #8</t>
  </si>
  <si>
    <t>Total Days of Unemployment</t>
  </si>
  <si>
    <t>Current Authorization</t>
  </si>
  <si>
    <t>24-Month STEM Extension</t>
  </si>
  <si>
    <t>12-Month Post-Completion OPT</t>
  </si>
  <si>
    <t>Days of Unemployment Eligibility Used</t>
  </si>
  <si>
    <t>Unemployment Start Date</t>
  </si>
  <si>
    <t>Unemployment 
End Date</t>
  </si>
  <si>
    <t>Enter Unemployment*</t>
  </si>
  <si>
    <t>Students on 12-month post-completion OPT are eligible for 90 days of unemployment.</t>
  </si>
  <si>
    <t>You have exceeded your eligibility for unemployment and should depart the U.S.</t>
  </si>
  <si>
    <t>Date entry error</t>
  </si>
  <si>
    <t>Days left for 150 Day Eligibility</t>
  </si>
  <si>
    <t>Days left of 90 day Eligibility</t>
  </si>
  <si>
    <t>●</t>
  </si>
  <si>
    <t>Students who exceed their unemployment eligibility will be auto-terminated by SEVIS and should depart the U.S. voluntarily.</t>
  </si>
  <si>
    <t>Students on a  24-month STEM Extension are eligible for up to 150 total cumulative days of unemployment.</t>
  </si>
  <si>
    <t xml:space="preserve">Please contact your SISS advisor immediately.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</si>
</sst>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5"/>
      <name val="Calibri"/>
      <family val="2"/>
      <scheme val="minor"/>
    </font>
    <font>
      <sz val="11"/>
      <name val="Calibri"/>
      <family val="2"/>
      <scheme val="minor"/>
    </font>
    <font>
      <b/>
      <sz val="13"/>
      <name val="Calibri"/>
      <family val="2"/>
      <scheme val="minor"/>
    </font>
    <font>
      <b/>
      <sz val="14"/>
      <name val="Calibri"/>
      <family val="2"/>
      <scheme val="minor"/>
    </font>
    <font>
      <sz val="11"/>
      <color rgb="FFFF0000"/>
      <name val="Calibri"/>
      <family val="2"/>
      <scheme val="minor"/>
    </font>
    <font>
      <sz val="9"/>
      <color theme="1"/>
      <name val="Arial Narrow"/>
      <family val="2"/>
    </font>
    <font>
      <b/>
      <sz val="14"/>
      <color theme="1"/>
      <name val="Calibri"/>
      <family val="2"/>
      <scheme val="minor"/>
    </font>
    <font>
      <sz val="9"/>
      <color rgb="FFFF0000"/>
      <name val="Arial Narrow"/>
      <family val="2"/>
    </font>
    <font>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right"/>
    </xf>
    <xf numFmtId="0" fontId="3" fillId="0" borderId="10" xfId="0" applyFont="1" applyBorder="1"/>
    <xf numFmtId="0" fontId="1" fillId="0" borderId="0" xfId="0" applyFont="1" applyAlignment="1">
      <alignment horizontal="center" wrapText="1"/>
    </xf>
    <xf numFmtId="0" fontId="5" fillId="0" borderId="0" xfId="0" applyFont="1" applyAlignment="1">
      <alignment horizontal="right" vertical="center"/>
    </xf>
    <xf numFmtId="0" fontId="5" fillId="0" borderId="0" xfId="0" applyFont="1" applyAlignment="1">
      <alignment horizontal="right" vertical="top"/>
    </xf>
    <xf numFmtId="0" fontId="3" fillId="0" borderId="12" xfId="0" applyFont="1" applyBorder="1"/>
    <xf numFmtId="0" fontId="3" fillId="0" borderId="11" xfId="0" applyFont="1" applyBorder="1"/>
    <xf numFmtId="14" fontId="3" fillId="0" borderId="0" xfId="0" applyNumberFormat="1" applyFont="1" applyProtection="1">
      <protection locked="0"/>
    </xf>
    <xf numFmtId="0" fontId="3" fillId="0" borderId="0" xfId="0" applyFont="1" applyAlignment="1" applyProtection="1">
      <alignment horizontal="center"/>
      <protection locked="0"/>
    </xf>
    <xf numFmtId="0" fontId="6" fillId="0" borderId="0" xfId="0" applyFont="1"/>
    <xf numFmtId="14" fontId="3" fillId="3" borderId="1" xfId="0" applyNumberFormat="1" applyFont="1" applyFill="1" applyBorder="1" applyAlignment="1" applyProtection="1">
      <alignment horizontal="center"/>
      <protection locked="0"/>
    </xf>
    <xf numFmtId="0" fontId="3" fillId="0" borderId="1" xfId="0" applyFont="1" applyBorder="1" applyAlignment="1">
      <alignment horizontal="center"/>
    </xf>
    <xf numFmtId="0" fontId="3" fillId="0" borderId="16" xfId="0" applyFont="1" applyBorder="1"/>
    <xf numFmtId="0" fontId="9" fillId="4" borderId="0" xfId="0" applyFont="1" applyFill="1" applyAlignment="1">
      <alignment horizontal="right" vertical="center"/>
    </xf>
    <xf numFmtId="0" fontId="4" fillId="0" borderId="0" xfId="0" applyFont="1"/>
    <xf numFmtId="0" fontId="10" fillId="0" borderId="0" xfId="0" applyFont="1"/>
    <xf numFmtId="0" fontId="7" fillId="4" borderId="13" xfId="0" applyFont="1" applyFill="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5" fillId="0" borderId="0" xfId="0" applyFont="1" applyAlignment="1">
      <alignment horizontal="left" vertical="center"/>
    </xf>
    <xf numFmtId="0" fontId="2" fillId="2" borderId="3" xfId="0" applyFont="1" applyFill="1" applyBorder="1" applyAlignment="1">
      <alignment horizontal="center" wrapText="1"/>
    </xf>
    <xf numFmtId="0" fontId="2"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8" fillId="0" borderId="0" xfId="0" applyFont="1" applyAlignment="1">
      <alignment horizontal="center" vertical="center" wrapText="1"/>
    </xf>
    <xf numFmtId="0" fontId="3" fillId="3" borderId="13"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cellXfs>
  <cellStyles count="1">
    <cellStyle name="Normal" xfId="0" builtinId="0"/>
  </cellStyles>
  <dxfs count="2">
    <dxf>
      <border>
        <left style="thin">
          <color auto="1"/>
        </left>
        <right style="thin">
          <color auto="1"/>
        </right>
        <top style="thin">
          <color auto="1"/>
        </top>
        <bottom style="thin">
          <color auto="1"/>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152398</xdr:colOff>
      <xdr:row>1</xdr:row>
      <xdr:rowOff>243840</xdr:rowOff>
    </xdr:from>
    <xdr:to>
      <xdr:col>5</xdr:col>
      <xdr:colOff>1054681</xdr:colOff>
      <xdr:row>4</xdr:row>
      <xdr:rowOff>107950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098" y="427990"/>
          <a:ext cx="2877133" cy="765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showGridLines="0" showRowColHeaders="0" tabSelected="1" zoomScale="120" zoomScaleNormal="120" zoomScaleSheetLayoutView="110" workbookViewId="0">
      <selection activeCell="F7" sqref="F7:G7"/>
    </sheetView>
  </sheetViews>
  <sheetFormatPr defaultColWidth="0" defaultRowHeight="15" x14ac:dyDescent="0.25"/>
  <cols>
    <col min="1" max="3" width="3.7109375" style="1" customWidth="1"/>
    <col min="4" max="4" width="21.7109375" style="1" customWidth="1"/>
    <col min="5" max="5" width="3.28515625" style="1" customWidth="1"/>
    <col min="6" max="8" width="16.7109375" style="1" customWidth="1"/>
    <col min="9" max="9" width="3.7109375" style="1" customWidth="1"/>
    <col min="10" max="10" width="3.28515625" style="1" customWidth="1"/>
    <col min="11" max="16384" width="3.28515625" style="1" hidden="1"/>
  </cols>
  <sheetData>
    <row r="1" spans="1:9" x14ac:dyDescent="0.25">
      <c r="B1" s="9"/>
      <c r="C1" s="9"/>
      <c r="D1" s="9"/>
      <c r="E1" s="9"/>
      <c r="F1" s="9"/>
      <c r="G1" s="9"/>
      <c r="H1" s="9"/>
      <c r="I1" s="9"/>
    </row>
    <row r="2" spans="1:9" ht="19.899999999999999" customHeight="1" thickBot="1" x14ac:dyDescent="0.3">
      <c r="A2" s="5"/>
      <c r="I2" s="5"/>
    </row>
    <row r="3" spans="1:9" ht="36.6" customHeight="1" x14ac:dyDescent="0.3">
      <c r="A3" s="5"/>
      <c r="G3" s="33" t="s">
        <v>3</v>
      </c>
      <c r="H3" s="34"/>
      <c r="I3" s="5"/>
    </row>
    <row r="4" spans="1:9" x14ac:dyDescent="0.25">
      <c r="A4" s="5"/>
      <c r="G4" s="35" t="s">
        <v>2</v>
      </c>
      <c r="H4" s="36"/>
      <c r="I4" s="5"/>
    </row>
    <row r="5" spans="1:9" ht="15.75" thickBot="1" x14ac:dyDescent="0.3">
      <c r="A5" s="5"/>
      <c r="G5" s="37" t="s">
        <v>5</v>
      </c>
      <c r="H5" s="38"/>
      <c r="I5" s="5"/>
    </row>
    <row r="6" spans="1:9" ht="15.75" thickBot="1" x14ac:dyDescent="0.3">
      <c r="A6" s="5"/>
      <c r="G6" s="3"/>
      <c r="H6" s="3"/>
      <c r="I6" s="5"/>
    </row>
    <row r="7" spans="1:9" ht="19.5" thickBot="1" x14ac:dyDescent="0.3">
      <c r="A7" s="5"/>
      <c r="C7" s="8" t="str">
        <f>"1."</f>
        <v>1.</v>
      </c>
      <c r="D7" s="39" t="s">
        <v>15</v>
      </c>
      <c r="E7" s="39"/>
      <c r="F7" s="40" t="s">
        <v>0</v>
      </c>
      <c r="G7" s="41"/>
      <c r="H7" s="2"/>
      <c r="I7" s="5"/>
    </row>
    <row r="8" spans="1:9" x14ac:dyDescent="0.25">
      <c r="A8" s="5"/>
      <c r="E8" s="12"/>
      <c r="F8" s="11"/>
      <c r="G8" s="11"/>
      <c r="H8" s="1" t="str">
        <f>IF(OR(G8="",F8=""),"",IF((G8-F8+1)&lt;=547,(G8-F8+1),547))</f>
        <v/>
      </c>
      <c r="I8" s="5"/>
    </row>
    <row r="9" spans="1:9" x14ac:dyDescent="0.25">
      <c r="A9" s="5"/>
      <c r="I9" s="5"/>
    </row>
    <row r="10" spans="1:9" ht="25.9" customHeight="1" x14ac:dyDescent="0.25">
      <c r="A10" s="5"/>
      <c r="C10" s="7" t="str">
        <f>"2."</f>
        <v>2.</v>
      </c>
      <c r="D10" s="32" t="s">
        <v>21</v>
      </c>
      <c r="E10" s="32"/>
      <c r="F10" s="6" t="s">
        <v>19</v>
      </c>
      <c r="G10" s="6" t="s">
        <v>20</v>
      </c>
      <c r="H10" s="6" t="s">
        <v>18</v>
      </c>
      <c r="I10" s="5"/>
    </row>
    <row r="11" spans="1:9" x14ac:dyDescent="0.25">
      <c r="A11" s="5"/>
      <c r="D11" s="3" t="s">
        <v>6</v>
      </c>
      <c r="E11" s="3"/>
      <c r="F11" s="14"/>
      <c r="G11" s="14"/>
      <c r="H11" s="15" t="str">
        <f>IF(AND(G11&lt;&gt;"",F11&lt;&gt;"",G11&gt;=F11),G11-F11+1,IF(G11&lt;F11,D39,""))</f>
        <v/>
      </c>
      <c r="I11" s="5"/>
    </row>
    <row r="12" spans="1:9" x14ac:dyDescent="0.25">
      <c r="A12" s="5"/>
      <c r="D12" s="3" t="s">
        <v>7</v>
      </c>
      <c r="E12" s="3"/>
      <c r="F12" s="14"/>
      <c r="G12" s="14"/>
      <c r="H12" s="15" t="str">
        <f>IF(AND(G12&lt;&gt;"",F12&lt;&gt;"",G12&gt;=F12),G12-F12+1,IF(G12&lt;F12,D39,""))</f>
        <v/>
      </c>
      <c r="I12" s="5"/>
    </row>
    <row r="13" spans="1:9" x14ac:dyDescent="0.25">
      <c r="A13" s="5"/>
      <c r="D13" s="3" t="s">
        <v>8</v>
      </c>
      <c r="E13" s="3"/>
      <c r="F13" s="14"/>
      <c r="G13" s="14"/>
      <c r="H13" s="15" t="str">
        <f>IF(AND(G13&lt;&gt;"",F13&lt;&gt;"",G13&gt;=F13),G13-F13+1,IF(G13&lt;F13,D38,""))</f>
        <v/>
      </c>
      <c r="I13" s="5"/>
    </row>
    <row r="14" spans="1:9" x14ac:dyDescent="0.25">
      <c r="A14" s="5"/>
      <c r="D14" s="3" t="s">
        <v>9</v>
      </c>
      <c r="E14" s="3"/>
      <c r="F14" s="14"/>
      <c r="G14" s="14"/>
      <c r="H14" s="15" t="str">
        <f>IF(AND(G14&lt;&gt;"",F14&lt;&gt;"",G14&gt;=F14),G14-F14+1,IF(G14&lt;F14,D38,""))</f>
        <v/>
      </c>
      <c r="I14" s="5"/>
    </row>
    <row r="15" spans="1:9" x14ac:dyDescent="0.25">
      <c r="A15" s="5"/>
      <c r="D15" s="3" t="s">
        <v>10</v>
      </c>
      <c r="E15" s="3"/>
      <c r="F15" s="14"/>
      <c r="G15" s="14"/>
      <c r="H15" s="15" t="str">
        <f>IF(AND(G15&lt;&gt;"",F15&lt;&gt;"",G15&gt;=F15),G15-F15+1,IF(G15&lt;F15,D38,""))</f>
        <v/>
      </c>
      <c r="I15" s="5"/>
    </row>
    <row r="16" spans="1:9" x14ac:dyDescent="0.25">
      <c r="A16" s="5"/>
      <c r="D16" s="3" t="s">
        <v>11</v>
      </c>
      <c r="E16" s="3"/>
      <c r="F16" s="14"/>
      <c r="G16" s="14"/>
      <c r="H16" s="15" t="str">
        <f>IF(AND(G16&lt;&gt;"",F16&lt;&gt;"",G16&gt;=F16),G16-F16+1,IF(G16&lt;F16,D38,""))</f>
        <v/>
      </c>
      <c r="I16" s="5"/>
    </row>
    <row r="17" spans="1:9" x14ac:dyDescent="0.25">
      <c r="A17" s="5"/>
      <c r="D17" s="3" t="s">
        <v>12</v>
      </c>
      <c r="E17" s="3"/>
      <c r="F17" s="14"/>
      <c r="G17" s="14"/>
      <c r="H17" s="15" t="str">
        <f>IF(AND(G17&lt;&gt;"",F17&lt;&gt;"",G17&gt;=F17),G17-F17+1,IF(G17&lt;F17,D38,""))</f>
        <v/>
      </c>
      <c r="I17" s="5"/>
    </row>
    <row r="18" spans="1:9" x14ac:dyDescent="0.25">
      <c r="A18" s="5"/>
      <c r="D18" s="3" t="s">
        <v>13</v>
      </c>
      <c r="E18" s="3"/>
      <c r="F18" s="14"/>
      <c r="G18" s="14"/>
      <c r="H18" s="15" t="str">
        <f>IF(AND(G18&lt;&gt;"",F18&lt;&gt;"",G18&gt;=F18),G18-F18+1,IF(G18&lt;F18,D38,""))</f>
        <v/>
      </c>
      <c r="I18" s="5"/>
    </row>
    <row r="19" spans="1:9" x14ac:dyDescent="0.25">
      <c r="A19" s="5"/>
      <c r="G19" s="4" t="s">
        <v>14</v>
      </c>
      <c r="H19" s="15">
        <f>SUM(H11:H18)</f>
        <v>0</v>
      </c>
      <c r="I19" s="5"/>
    </row>
    <row r="20" spans="1:9" x14ac:dyDescent="0.25">
      <c r="A20" s="5"/>
      <c r="G20" s="4" t="s">
        <v>26</v>
      </c>
      <c r="H20" s="15">
        <f>IF(90-H19&lt;=0,D39,90-H19)</f>
        <v>90</v>
      </c>
      <c r="I20" s="5"/>
    </row>
    <row r="21" spans="1:9" x14ac:dyDescent="0.25">
      <c r="A21" s="5"/>
      <c r="G21" s="4" t="str">
        <f>IF(F7=D35,F36,"")</f>
        <v/>
      </c>
      <c r="H21" s="3" t="str">
        <f>IF(H36&lt;=0,D39,IF(F7=D35,H36,""))</f>
        <v/>
      </c>
      <c r="I21" s="5"/>
    </row>
    <row r="22" spans="1:9" x14ac:dyDescent="0.25">
      <c r="A22" s="5"/>
      <c r="I22" s="5"/>
    </row>
    <row r="23" spans="1:9" ht="15.75" x14ac:dyDescent="0.25">
      <c r="A23" s="5"/>
      <c r="C23" s="17" t="str">
        <f>IF(D23&lt;&gt;"","●","")</f>
        <v/>
      </c>
      <c r="D23" s="19" t="str">
        <f>IF(AND(H20=D39,F7=D34),D40,IF(H21=D39,D40,""))</f>
        <v/>
      </c>
      <c r="E23" s="13"/>
      <c r="F23" s="13"/>
      <c r="G23" s="13"/>
      <c r="H23" s="13"/>
      <c r="I23" s="5"/>
    </row>
    <row r="24" spans="1:9" ht="15.6" customHeight="1" x14ac:dyDescent="0.3">
      <c r="A24" s="5"/>
      <c r="C24" s="17" t="str">
        <f>IF(D24&lt;&gt;"","●","")</f>
        <v/>
      </c>
      <c r="D24" s="19" t="str">
        <f>IF(D23&lt;&gt;"",D41,"")</f>
        <v/>
      </c>
      <c r="E24" s="18"/>
      <c r="F24" s="18"/>
      <c r="G24" s="18"/>
      <c r="H24" s="18"/>
      <c r="I24" s="5"/>
    </row>
    <row r="25" spans="1:9" ht="15.75" thickBot="1" x14ac:dyDescent="0.3">
      <c r="A25" s="5"/>
      <c r="I25" s="5"/>
    </row>
    <row r="26" spans="1:9" x14ac:dyDescent="0.25">
      <c r="A26" s="5"/>
      <c r="C26" s="23" t="s">
        <v>27</v>
      </c>
      <c r="D26" s="26" t="s">
        <v>4</v>
      </c>
      <c r="E26" s="26"/>
      <c r="F26" s="26"/>
      <c r="G26" s="26"/>
      <c r="H26" s="27"/>
      <c r="I26" s="5"/>
    </row>
    <row r="27" spans="1:9" x14ac:dyDescent="0.25">
      <c r="A27" s="5"/>
      <c r="C27" s="24"/>
      <c r="D27" s="28"/>
      <c r="E27" s="28"/>
      <c r="F27" s="28"/>
      <c r="G27" s="28"/>
      <c r="H27" s="29"/>
      <c r="I27" s="5"/>
    </row>
    <row r="28" spans="1:9" ht="19.899999999999999" customHeight="1" thickBot="1" x14ac:dyDescent="0.3">
      <c r="A28" s="5"/>
      <c r="C28" s="25"/>
      <c r="D28" s="30"/>
      <c r="E28" s="30"/>
      <c r="F28" s="30"/>
      <c r="G28" s="30"/>
      <c r="H28" s="31"/>
      <c r="I28" s="5"/>
    </row>
    <row r="29" spans="1:9" ht="33.75" customHeight="1" thickBot="1" x14ac:dyDescent="0.3">
      <c r="A29" s="5"/>
      <c r="C29" s="20" t="s">
        <v>27</v>
      </c>
      <c r="D29" s="21" t="s">
        <v>22</v>
      </c>
      <c r="E29" s="21"/>
      <c r="F29" s="21"/>
      <c r="G29" s="21"/>
      <c r="H29" s="22"/>
      <c r="I29" s="5"/>
    </row>
    <row r="30" spans="1:9" ht="37.9" customHeight="1" thickBot="1" x14ac:dyDescent="0.3">
      <c r="A30" s="5"/>
      <c r="C30" s="20" t="s">
        <v>27</v>
      </c>
      <c r="D30" s="21" t="s">
        <v>29</v>
      </c>
      <c r="E30" s="21"/>
      <c r="F30" s="21"/>
      <c r="G30" s="21"/>
      <c r="H30" s="22"/>
      <c r="I30" s="5"/>
    </row>
    <row r="31" spans="1:9" ht="35.450000000000003" customHeight="1" thickBot="1" x14ac:dyDescent="0.3">
      <c r="A31" s="5"/>
      <c r="C31" s="20" t="s">
        <v>27</v>
      </c>
      <c r="D31" s="21" t="s">
        <v>28</v>
      </c>
      <c r="E31" s="21"/>
      <c r="F31" s="21"/>
      <c r="G31" s="21"/>
      <c r="H31" s="22"/>
      <c r="I31" s="5"/>
    </row>
    <row r="32" spans="1:9" x14ac:dyDescent="0.25">
      <c r="B32" s="16"/>
      <c r="I32" s="10"/>
    </row>
    <row r="33" spans="4:8" hidden="1" x14ac:dyDescent="0.25">
      <c r="D33" s="3" t="s">
        <v>0</v>
      </c>
      <c r="E33" s="3"/>
    </row>
    <row r="34" spans="4:8" hidden="1" x14ac:dyDescent="0.25">
      <c r="D34" s="3" t="s">
        <v>17</v>
      </c>
      <c r="E34" s="3"/>
    </row>
    <row r="35" spans="4:8" hidden="1" x14ac:dyDescent="0.25">
      <c r="D35" s="3" t="s">
        <v>16</v>
      </c>
      <c r="E35" s="3"/>
    </row>
    <row r="36" spans="4:8" hidden="1" x14ac:dyDescent="0.25">
      <c r="D36" s="3"/>
      <c r="E36" s="3"/>
      <c r="F36" s="1" t="s">
        <v>25</v>
      </c>
      <c r="H36" s="1" t="str">
        <f>IF(F7=D35,150-H19,"")</f>
        <v/>
      </c>
    </row>
    <row r="37" spans="4:8" hidden="1" x14ac:dyDescent="0.25">
      <c r="D37" s="3"/>
      <c r="E37" s="3"/>
    </row>
    <row r="38" spans="4:8" hidden="1" x14ac:dyDescent="0.25">
      <c r="D38" s="1" t="s">
        <v>24</v>
      </c>
    </row>
    <row r="39" spans="4:8" hidden="1" x14ac:dyDescent="0.25">
      <c r="D39" s="1" t="s">
        <v>1</v>
      </c>
    </row>
    <row r="40" spans="4:8" hidden="1" x14ac:dyDescent="0.25">
      <c r="D40" s="1" t="s">
        <v>23</v>
      </c>
    </row>
    <row r="41" spans="4:8" hidden="1" x14ac:dyDescent="0.25">
      <c r="D41" s="1" t="s">
        <v>30</v>
      </c>
    </row>
  </sheetData>
  <sheetProtection algorithmName="SHA-512" hashValue="Lo2gkaeimcC54yWSe6cg88qQRhQ9joeGt1/uzxoxJ/HBCMziiowTL54QJ7ynf/yZbEkGdyEp9h02dWTi/u+Ecg==" saltValue="mSY4PO6p2EeaseXiHyza3Q==" spinCount="100000" sheet="1" objects="1" scenarios="1"/>
  <mergeCells count="11">
    <mergeCell ref="D10:E10"/>
    <mergeCell ref="G3:H3"/>
    <mergeCell ref="G4:H4"/>
    <mergeCell ref="G5:H5"/>
    <mergeCell ref="D7:E7"/>
    <mergeCell ref="F7:G7"/>
    <mergeCell ref="D30:H30"/>
    <mergeCell ref="D31:H31"/>
    <mergeCell ref="C26:C28"/>
    <mergeCell ref="D29:H29"/>
    <mergeCell ref="D26:H28"/>
  </mergeCells>
  <conditionalFormatting sqref="H20:H21">
    <cfRule type="cellIs" dxfId="1" priority="1" operator="lessThan">
      <formula>0</formula>
    </cfRule>
  </conditionalFormatting>
  <conditionalFormatting sqref="H21">
    <cfRule type="expression" dxfId="0" priority="35">
      <formula>OR(F7=D35,F7=D36,F7=D37)</formula>
    </cfRule>
  </conditionalFormatting>
  <dataValidations count="1">
    <dataValidation type="list" allowBlank="1" showInputMessage="1" showErrorMessage="1" sqref="F7" xr:uid="{00000000-0002-0000-0000-000000000000}">
      <formula1>$D$33:$D$37</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UnemploymentCalculator</vt:lpstr>
      <vt:lpstr>OPTLevel</vt:lpstr>
      <vt:lpstr>UnemploymentCalculator!Print_Area</vt:lpstr>
    </vt:vector>
  </TitlesOfParts>
  <Company>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J Taylor</dc:creator>
  <dc:description>Password: G0ucdavis!
Hint: Zero not O</dc:description>
  <cp:lastModifiedBy>Emily J Taylor</cp:lastModifiedBy>
  <dcterms:created xsi:type="dcterms:W3CDTF">2015-12-07T23:19:37Z</dcterms:created>
  <dcterms:modified xsi:type="dcterms:W3CDTF">2024-02-08T17:56:50Z</dcterms:modified>
</cp:coreProperties>
</file>