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jtaylor\Documents\Emily\PDF's\"/>
    </mc:Choice>
  </mc:AlternateContent>
  <bookViews>
    <workbookView xWindow="0" yWindow="0" windowWidth="23040" windowHeight="8835"/>
  </bookViews>
  <sheets>
    <sheet name="24moExtensionCalculator" sheetId="2" r:id="rId1"/>
    <sheet name="STEM LIST 05-2016" sheetId="3" r:id="rId2"/>
  </sheets>
  <definedNames>
    <definedName name="CIP">'STEM LIST 05-2016'!$B$6:$B$230</definedName>
    <definedName name="HrsAuthorized" localSheetId="1">#REF!</definedName>
    <definedName name="HrsAuthorized">#REF!</definedName>
    <definedName name="_xlnm.Print_Area" localSheetId="0">'24moExtensionCalculator'!$C$2:$K$42</definedName>
    <definedName name="Status" localSheetId="1">#REF!</definedName>
    <definedName name="Status">#REF!</definedName>
    <definedName name="YN" localSheetId="1">'24moExtensionCalculator'!$P$7:$P$8</definedName>
    <definedName name="YN">'24moExtensionCalculator'!#REF!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2" l="1"/>
  <c r="D17" i="2" l="1"/>
  <c r="D14" i="2"/>
  <c r="H24" i="2" l="1"/>
  <c r="E38" i="2" l="1"/>
  <c r="E41" i="2"/>
  <c r="E40" i="2"/>
  <c r="E39" i="2"/>
  <c r="J33" i="2"/>
  <c r="J34" i="2"/>
  <c r="J35" i="2"/>
  <c r="E18" i="2"/>
  <c r="J22" i="2"/>
  <c r="J36" i="2" s="1"/>
  <c r="D31" i="2"/>
  <c r="D24" i="2"/>
  <c r="D20" i="2"/>
  <c r="J24" i="2"/>
  <c r="D18" i="2" l="1"/>
  <c r="H22" i="2"/>
</calcChain>
</file>

<file path=xl/sharedStrings.xml><?xml version="1.0" encoding="utf-8"?>
<sst xmlns="http://schemas.openxmlformats.org/spreadsheetml/2006/main" count="282" uniqueCount="266">
  <si>
    <t>●</t>
  </si>
  <si>
    <t>Must be eligible to complete an I-983 with an E-verify employer</t>
  </si>
  <si>
    <t>mm/dd/yyyy</t>
  </si>
  <si>
    <t>to</t>
  </si>
  <si>
    <t>Eligibility for the 24-month STEM OPT Extension</t>
  </si>
  <si>
    <t>Must be based on a STEM eligible degree (Bachelor's, Master's, or Doctoral)</t>
  </si>
  <si>
    <t>Any CIP code starting with 14, 26, 27 or 40 is eligible and will be found with .xxxx</t>
  </si>
  <si>
    <t>Code Drop Down</t>
  </si>
  <si>
    <t>Enter the OPT end date as listed on the EAD card</t>
  </si>
  <si>
    <t>Enter the CIP code listed on your I-20 (i.e. 01.1103)</t>
  </si>
  <si>
    <t>Limited to two total STEM Extensions per student regardless of degrees earned</t>
  </si>
  <si>
    <t>Submit a STEM OPT request to SISS as early as</t>
  </si>
  <si>
    <t>Must have maintained status during OPT</t>
  </si>
  <si>
    <t>OPT STEM Request period (for I-983)</t>
  </si>
  <si>
    <t>24-month STEM OPT
Calculator</t>
  </si>
  <si>
    <t>USCIS will accept your application</t>
  </si>
  <si>
    <t>DMV license renewal delays possible if applying late</t>
  </si>
  <si>
    <r>
      <t xml:space="preserve">Mark your calendar now for your </t>
    </r>
    <r>
      <rPr>
        <b/>
        <sz val="13"/>
        <rFont val="Arial"/>
        <family val="2"/>
      </rPr>
      <t>minimum required reporting</t>
    </r>
    <r>
      <rPr>
        <sz val="13"/>
        <rFont val="Arial"/>
        <family val="2"/>
      </rPr>
      <t xml:space="preserve"> dates.</t>
    </r>
  </si>
  <si>
    <t>Regulatory Requirement to Report (https://iglobal.ucdavis.edu)</t>
  </si>
  <si>
    <r>
      <t>Continue to work while STEM is processed</t>
    </r>
    <r>
      <rPr>
        <b/>
        <sz val="12"/>
        <rFont val="Arial"/>
        <family val="2"/>
      </rPr>
      <t xml:space="preserve"> if filed</t>
    </r>
    <r>
      <rPr>
        <sz val="12"/>
        <rFont val="Arial"/>
        <family val="2"/>
      </rPr>
      <t xml:space="preserve"> within USCIS dates above</t>
    </r>
  </si>
  <si>
    <r>
      <rPr>
        <b/>
        <sz val="13"/>
        <rFont val="Arial"/>
        <family val="2"/>
      </rPr>
      <t>Additional</t>
    </r>
    <r>
      <rPr>
        <sz val="13"/>
        <rFont val="Arial"/>
        <family val="2"/>
      </rPr>
      <t xml:space="preserve"> reporting required </t>
    </r>
    <r>
      <rPr>
        <b/>
        <sz val="13"/>
        <rFont val="Arial"/>
        <family val="2"/>
      </rPr>
      <t>within 5-10 days</t>
    </r>
    <r>
      <rPr>
        <sz val="13"/>
        <rFont val="Arial"/>
        <family val="2"/>
      </rPr>
      <t xml:space="preserve"> of a change</t>
    </r>
  </si>
  <si>
    <t>More information about the STEM Rules</t>
  </si>
  <si>
    <t xml:space="preserve">6 month reporting update due </t>
  </si>
  <si>
    <t xml:space="preserve">12 month reporting  &amp; Evaluation on Student Progress (I-983) due </t>
  </si>
  <si>
    <t xml:space="preserve">18 month reporting update due </t>
  </si>
  <si>
    <t xml:space="preserve">24 month Final Evaluation on Student Progress (I-983) due </t>
  </si>
  <si>
    <t>* Enter information in green boxes</t>
  </si>
  <si>
    <r>
      <rPr>
        <sz val="12"/>
        <rFont val="Times New Roman"/>
        <family val="1"/>
      </rPr>
      <t>Management Science and Quantitative Methods, Other</t>
    </r>
  </si>
  <si>
    <r>
      <rPr>
        <sz val="12"/>
        <rFont val="Times New Roman"/>
        <family val="1"/>
      </rPr>
      <t>Actuarial Science</t>
    </r>
  </si>
  <si>
    <r>
      <rPr>
        <sz val="12"/>
        <rFont val="Times New Roman"/>
        <family val="1"/>
      </rPr>
      <t>Business Statistics</t>
    </r>
  </si>
  <si>
    <r>
      <rPr>
        <sz val="12"/>
        <rFont val="Times New Roman"/>
        <family val="1"/>
      </rPr>
      <t>Management Science</t>
    </r>
  </si>
  <si>
    <r>
      <rPr>
        <sz val="12"/>
        <rFont val="Times New Roman"/>
        <family val="1"/>
      </rPr>
      <t>Medical Informatics</t>
    </r>
  </si>
  <si>
    <r>
      <rPr>
        <sz val="12"/>
        <rFont val="Times New Roman"/>
        <family val="1"/>
      </rPr>
      <t>Veterinary Infectious Diseases</t>
    </r>
  </si>
  <si>
    <r>
      <rPr>
        <sz val="12"/>
        <rFont val="Times New Roman"/>
        <family val="1"/>
      </rPr>
      <t>Veterinary Preventive Medicine, Epidemiology, and Public Health</t>
    </r>
  </si>
  <si>
    <r>
      <rPr>
        <sz val="12"/>
        <rFont val="Times New Roman"/>
        <family val="1"/>
      </rPr>
      <t>Veterinary Toxicology and Pharmacology</t>
    </r>
  </si>
  <si>
    <r>
      <rPr>
        <sz val="12"/>
        <rFont val="Times New Roman"/>
        <family val="1"/>
      </rPr>
      <t>Veterinary Pathology and Pathobiology</t>
    </r>
  </si>
  <si>
    <r>
      <rPr>
        <sz val="12"/>
        <rFont val="Times New Roman"/>
        <family val="1"/>
      </rPr>
      <t>Veterinary Microbiology and Immunobiology</t>
    </r>
  </si>
  <si>
    <r>
      <rPr>
        <sz val="12"/>
        <rFont val="Times New Roman"/>
        <family val="1"/>
      </rPr>
      <t>Veterinary Physiology</t>
    </r>
  </si>
  <si>
    <r>
      <rPr>
        <sz val="12"/>
        <rFont val="Times New Roman"/>
        <family val="1"/>
      </rPr>
      <t>Veterinary Anatomy</t>
    </r>
  </si>
  <si>
    <r>
      <rPr>
        <sz val="12"/>
        <rFont val="Times New Roman"/>
        <family val="1"/>
      </rPr>
      <t>Health/Medical Physics</t>
    </r>
  </si>
  <si>
    <r>
      <rPr>
        <sz val="12"/>
        <rFont val="Times New Roman"/>
        <family val="1"/>
      </rPr>
      <t>Environmental Health</t>
    </r>
  </si>
  <si>
    <r>
      <rPr>
        <sz val="12"/>
        <rFont val="Times New Roman"/>
        <family val="1"/>
      </rPr>
      <t>Pharmaceutical Sciences</t>
    </r>
  </si>
  <si>
    <r>
      <rPr>
        <sz val="12"/>
        <rFont val="Times New Roman"/>
        <family val="1"/>
      </rPr>
      <t>Industrial and Physical Pharmacy and Cosmetic Sciences</t>
    </r>
  </si>
  <si>
    <r>
      <rPr>
        <sz val="12"/>
        <rFont val="Times New Roman"/>
        <family val="1"/>
      </rPr>
      <t>Pharmacoeconomics/Pharmaceutical   Economics</t>
    </r>
  </si>
  <si>
    <r>
      <rPr>
        <sz val="12"/>
        <rFont val="Times New Roman"/>
        <family val="1"/>
      </rPr>
      <t>Clinical and Industrial Drug Development</t>
    </r>
  </si>
  <si>
    <r>
      <rPr>
        <sz val="12"/>
        <rFont val="Times New Roman"/>
        <family val="1"/>
      </rPr>
      <t>Natural Products Chemistry and Pharmacognosy</t>
    </r>
  </si>
  <si>
    <r>
      <rPr>
        <sz val="12"/>
        <rFont val="Times New Roman"/>
        <family val="1"/>
      </rPr>
      <t>Medicinal and Pharmaceutical Chemistry</t>
    </r>
  </si>
  <si>
    <r>
      <rPr>
        <sz val="12"/>
        <rFont val="Times New Roman"/>
        <family val="1"/>
      </rPr>
      <t>Pharmaceutics and Drug Design</t>
    </r>
  </si>
  <si>
    <r>
      <rPr>
        <sz val="12"/>
        <rFont val="Times New Roman"/>
        <family val="1"/>
      </rPr>
      <t>Medical Scientist</t>
    </r>
  </si>
  <si>
    <r>
      <rPr>
        <sz val="12"/>
        <rFont val="Times New Roman"/>
        <family val="1"/>
      </rPr>
      <t>Clinical Laboratory Science/Medical Technology/Technologist</t>
    </r>
  </si>
  <si>
    <r>
      <rPr>
        <sz val="12"/>
        <rFont val="Times New Roman"/>
        <family val="1"/>
      </rPr>
      <t>Cytotechnology/Cytotechnologist</t>
    </r>
  </si>
  <si>
    <r>
      <rPr>
        <sz val="12"/>
        <rFont val="Times New Roman"/>
        <family val="1"/>
      </rPr>
      <t>Aeronautics/Aviation/Aerospace Science and Technology, General</t>
    </r>
  </si>
  <si>
    <r>
      <rPr>
        <sz val="12"/>
        <rFont val="Times New Roman"/>
        <family val="1"/>
      </rPr>
      <t>Geographic Information Science and Cartography</t>
    </r>
  </si>
  <si>
    <r>
      <rPr>
        <sz val="12"/>
        <rFont val="Times New Roman"/>
        <family val="1"/>
      </rPr>
      <t>Econometrics and Quantitative Economics</t>
    </r>
  </si>
  <si>
    <r>
      <rPr>
        <sz val="12"/>
        <rFont val="Times New Roman"/>
        <family val="1"/>
      </rPr>
      <t>Archeology</t>
    </r>
  </si>
  <si>
    <r>
      <rPr>
        <sz val="12"/>
        <rFont val="Times New Roman"/>
        <family val="1"/>
      </rPr>
      <t>Cyber/Computer Forensics and Counterterrorism</t>
    </r>
  </si>
  <si>
    <r>
      <rPr>
        <sz val="12"/>
        <rFont val="Times New Roman"/>
        <family val="1"/>
      </rPr>
      <t>Forensic Science and Technology</t>
    </r>
  </si>
  <si>
    <r>
      <rPr>
        <sz val="12"/>
        <rFont val="Times New Roman"/>
        <family val="1"/>
      </rPr>
      <t>Research and Experimental Psychology, Other</t>
    </r>
  </si>
  <si>
    <r>
      <rPr>
        <sz val="12"/>
        <rFont val="Times New Roman"/>
        <family val="1"/>
      </rPr>
      <t>Psychopharmacology</t>
    </r>
  </si>
  <si>
    <r>
      <rPr>
        <sz val="12"/>
        <rFont val="Times New Roman"/>
        <family val="1"/>
      </rPr>
      <t>Psychometrics and Quantitative Psychology</t>
    </r>
  </si>
  <si>
    <r>
      <rPr>
        <sz val="12"/>
        <rFont val="Times New Roman"/>
        <family val="1"/>
      </rPr>
      <t>Social Psychology</t>
    </r>
  </si>
  <si>
    <r>
      <rPr>
        <sz val="12"/>
        <rFont val="Times New Roman"/>
        <family val="1"/>
      </rPr>
      <t>Physiological Psychology/Psychobiology</t>
    </r>
  </si>
  <si>
    <r>
      <rPr>
        <sz val="12"/>
        <rFont val="Times New Roman"/>
        <family val="1"/>
      </rPr>
      <t>Personality Psychology</t>
    </r>
  </si>
  <si>
    <r>
      <rPr>
        <sz val="12"/>
        <rFont val="Times New Roman"/>
        <family val="1"/>
      </rPr>
      <t>Experimental Psychology</t>
    </r>
  </si>
  <si>
    <r>
      <rPr>
        <sz val="12"/>
        <rFont val="Times New Roman"/>
        <family val="1"/>
      </rPr>
      <t>Developmental and Child Psychology</t>
    </r>
  </si>
  <si>
    <r>
      <rPr>
        <sz val="12"/>
        <rFont val="Times New Roman"/>
        <family val="1"/>
      </rPr>
      <t>Comparative Psychology</t>
    </r>
  </si>
  <si>
    <r>
      <rPr>
        <sz val="12"/>
        <rFont val="Times New Roman"/>
        <family val="1"/>
      </rPr>
      <t>Cognitive Psychology and Psycholinguistics</t>
    </r>
  </si>
  <si>
    <r>
      <rPr>
        <sz val="12"/>
        <rFont val="Times New Roman"/>
        <family val="1"/>
      </rPr>
      <t>Science Technologies/Technicians, Other</t>
    </r>
  </si>
  <si>
    <r>
      <rPr>
        <sz val="12"/>
        <rFont val="Times New Roman"/>
        <family val="1"/>
      </rPr>
      <t>Physical Science Technologies/Technicians, Other</t>
    </r>
  </si>
  <si>
    <r>
      <rPr>
        <sz val="12"/>
        <rFont val="Times New Roman"/>
        <family val="1"/>
      </rPr>
      <t>Chemical Process Technology</t>
    </r>
  </si>
  <si>
    <r>
      <rPr>
        <sz val="12"/>
        <rFont val="Times New Roman"/>
        <family val="1"/>
      </rPr>
      <t>Chemical Technology/Technician</t>
    </r>
  </si>
  <si>
    <r>
      <rPr>
        <sz val="12"/>
        <rFont val="Times New Roman"/>
        <family val="1"/>
      </rPr>
      <t>Nuclear and Industrial Radiologic Technologies/Technicians, Other</t>
    </r>
  </si>
  <si>
    <r>
      <rPr>
        <sz val="12"/>
        <rFont val="Times New Roman"/>
        <family val="1"/>
      </rPr>
      <t>Nuclear/Nuclear Power Technology/Technician</t>
    </r>
  </si>
  <si>
    <r>
      <rPr>
        <sz val="12"/>
        <rFont val="Times New Roman"/>
        <family val="1"/>
      </rPr>
      <t>Industrial Radiologic Technology/Technician</t>
    </r>
  </si>
  <si>
    <r>
      <rPr>
        <sz val="12"/>
        <rFont val="Times New Roman"/>
        <family val="1"/>
      </rPr>
      <t>Biology Technician/Biotechnology Laboratory Technician</t>
    </r>
  </si>
  <si>
    <r>
      <rPr>
        <sz val="12"/>
        <rFont val="Times New Roman"/>
        <family val="1"/>
      </rPr>
      <t>Science Technologies/Technicians, General</t>
    </r>
  </si>
  <si>
    <r>
      <rPr>
        <u/>
        <sz val="12"/>
        <color rgb="FF0000FF"/>
        <rFont val="Times New Roman"/>
        <family val="1"/>
      </rPr>
      <t>Physical Sciences</t>
    </r>
  </si>
  <si>
    <r>
      <rPr>
        <sz val="12"/>
        <rFont val="Times New Roman"/>
        <family val="1"/>
      </rPr>
      <t>40.XXXX</t>
    </r>
  </si>
  <si>
    <r>
      <rPr>
        <sz val="12"/>
        <rFont val="Times New Roman"/>
        <family val="1"/>
      </rPr>
      <t>Sustainability Studies</t>
    </r>
  </si>
  <si>
    <r>
      <rPr>
        <sz val="12"/>
        <rFont val="Times New Roman"/>
        <family val="1"/>
      </rPr>
      <t>Marine Sciences</t>
    </r>
  </si>
  <si>
    <r>
      <rPr>
        <sz val="12"/>
        <rFont val="Times New Roman"/>
        <family val="1"/>
      </rPr>
      <t>Human Computer Interaction</t>
    </r>
  </si>
  <si>
    <r>
      <rPr>
        <sz val="12"/>
        <rFont val="Times New Roman"/>
        <family val="1"/>
      </rPr>
      <t>Computational Science</t>
    </r>
  </si>
  <si>
    <r>
      <rPr>
        <sz val="12"/>
        <rFont val="Times New Roman"/>
        <family val="1"/>
      </rPr>
      <t>Human Biology</t>
    </r>
  </si>
  <si>
    <r>
      <rPr>
        <sz val="12"/>
        <rFont val="Times New Roman"/>
        <family val="1"/>
      </rPr>
      <t>Cognitive Science</t>
    </r>
  </si>
  <si>
    <r>
      <rPr>
        <sz val="12"/>
        <rFont val="Times New Roman"/>
        <family val="1"/>
      </rPr>
      <t>Nutrition Sciences</t>
    </r>
  </si>
  <si>
    <r>
      <rPr>
        <sz val="12"/>
        <rFont val="Times New Roman"/>
        <family val="1"/>
      </rPr>
      <t>Natural Sciences</t>
    </r>
  </si>
  <si>
    <r>
      <rPr>
        <sz val="12"/>
        <rFont val="Times New Roman"/>
        <family val="1"/>
      </rPr>
      <t>Behavioral Sciences</t>
    </r>
  </si>
  <si>
    <r>
      <rPr>
        <sz val="12"/>
        <rFont val="Times New Roman"/>
        <family val="1"/>
      </rPr>
      <t>Biopsychology</t>
    </r>
  </si>
  <si>
    <r>
      <rPr>
        <sz val="12"/>
        <rFont val="Times New Roman"/>
        <family val="1"/>
      </rPr>
      <t>Mathematics and Computer Science</t>
    </r>
  </si>
  <si>
    <r>
      <rPr>
        <sz val="12"/>
        <rFont val="Times New Roman"/>
        <family val="1"/>
      </rPr>
      <t>Systems Science and Theory</t>
    </r>
  </si>
  <si>
    <r>
      <rPr>
        <sz val="12"/>
        <rFont val="Times New Roman"/>
        <family val="1"/>
      </rPr>
      <t>Biological and Physical Sciences</t>
    </r>
  </si>
  <si>
    <r>
      <rPr>
        <sz val="12"/>
        <rFont val="Times New Roman"/>
        <family val="1"/>
      </rPr>
      <t>Military Technologies and Applied Sciences, Other</t>
    </r>
  </si>
  <si>
    <r>
      <rPr>
        <sz val="12"/>
        <rFont val="Times New Roman"/>
        <family val="1"/>
      </rPr>
      <t>Military Systems and Maintenance Technology, Other</t>
    </r>
  </si>
  <si>
    <r>
      <rPr>
        <sz val="12"/>
        <rFont val="Times New Roman"/>
        <family val="1"/>
      </rPr>
      <t>Radar Communications and Systems Technology</t>
    </r>
  </si>
  <si>
    <r>
      <rPr>
        <sz val="12"/>
        <rFont val="Times New Roman"/>
        <family val="1"/>
      </rPr>
      <t>Munitions Systems/Ordinance Technology</t>
    </r>
  </si>
  <si>
    <r>
      <rPr>
        <sz val="12"/>
        <rFont val="Times New Roman"/>
        <family val="1"/>
      </rPr>
      <t>Missile and Space Systems Technology</t>
    </r>
  </si>
  <si>
    <r>
      <rPr>
        <sz val="12"/>
        <rFont val="Times New Roman"/>
        <family val="1"/>
      </rPr>
      <t>Military Information Systems Technology</t>
    </r>
  </si>
  <si>
    <r>
      <rPr>
        <sz val="12"/>
        <rFont val="Times New Roman"/>
        <family val="1"/>
      </rPr>
      <t>Joint Command/Task Force (C3, C4I) Systems</t>
    </r>
  </si>
  <si>
    <r>
      <rPr>
        <sz val="12"/>
        <rFont val="Times New Roman"/>
        <family val="1"/>
      </rPr>
      <t>Explosive Ordinance/Bomb Disposal</t>
    </r>
  </si>
  <si>
    <r>
      <rPr>
        <sz val="12"/>
        <rFont val="Times New Roman"/>
        <family val="1"/>
      </rPr>
      <t>Aircraft Armament Systems Technology</t>
    </r>
  </si>
  <si>
    <r>
      <rPr>
        <sz val="12"/>
        <rFont val="Times New Roman"/>
        <family val="1"/>
      </rPr>
      <t>Air and Space Operations Technology</t>
    </r>
  </si>
  <si>
    <r>
      <rPr>
        <sz val="12"/>
        <rFont val="Times New Roman"/>
        <family val="1"/>
      </rPr>
      <t>Aerospace Ground Equipment Technology</t>
    </r>
  </si>
  <si>
    <r>
      <rPr>
        <sz val="12"/>
        <rFont val="Times New Roman"/>
        <family val="1"/>
      </rPr>
      <t>Military Applied Sciences, Other</t>
    </r>
  </si>
  <si>
    <r>
      <rPr>
        <sz val="12"/>
        <rFont val="Times New Roman"/>
        <family val="1"/>
      </rPr>
      <t>Undersea Warfare</t>
    </r>
  </si>
  <si>
    <r>
      <rPr>
        <sz val="12"/>
        <rFont val="Times New Roman"/>
        <family val="1"/>
      </rPr>
      <t>Operational Oceanography</t>
    </r>
  </si>
  <si>
    <r>
      <rPr>
        <sz val="12"/>
        <rFont val="Times New Roman"/>
        <family val="1"/>
      </rPr>
      <t>Space Systems Operations</t>
    </r>
  </si>
  <si>
    <r>
      <rPr>
        <sz val="12"/>
        <rFont val="Times New Roman"/>
        <family val="1"/>
      </rPr>
      <t>Low-Observables and Stealth Technology</t>
    </r>
  </si>
  <si>
    <r>
      <rPr>
        <sz val="12"/>
        <rFont val="Times New Roman"/>
        <family val="1"/>
      </rPr>
      <t>Engineering Acoustics</t>
    </r>
  </si>
  <si>
    <r>
      <rPr>
        <sz val="12"/>
        <rFont val="Times New Roman"/>
        <family val="1"/>
      </rPr>
      <t>Directed Energy Systems</t>
    </r>
  </si>
  <si>
    <r>
      <rPr>
        <sz val="12"/>
        <rFont val="Times New Roman"/>
        <family val="1"/>
      </rPr>
      <t>Combat Systems Engineering</t>
    </r>
  </si>
  <si>
    <r>
      <rPr>
        <sz val="12"/>
        <rFont val="Times New Roman"/>
        <family val="1"/>
      </rPr>
      <t>Intelligence, Command Control and Information Operations, Other</t>
    </r>
  </si>
  <si>
    <r>
      <rPr>
        <sz val="12"/>
        <rFont val="Times New Roman"/>
        <family val="1"/>
      </rPr>
      <t>Cyber/Electronic Operations and Warfare</t>
    </r>
  </si>
  <si>
    <r>
      <rPr>
        <sz val="12"/>
        <rFont val="Times New Roman"/>
        <family val="1"/>
      </rPr>
      <t>Information/Psychological Warfare and Military Media Relations</t>
    </r>
  </si>
  <si>
    <r>
      <rPr>
        <sz val="12"/>
        <rFont val="Times New Roman"/>
        <family val="1"/>
      </rPr>
      <t>Information Operations/Joint Information Operations</t>
    </r>
  </si>
  <si>
    <r>
      <rPr>
        <sz val="12"/>
        <rFont val="Times New Roman"/>
        <family val="1"/>
      </rPr>
      <t>Command &amp; Control (C3, C4I) Systems and Operations</t>
    </r>
  </si>
  <si>
    <r>
      <rPr>
        <sz val="12"/>
        <rFont val="Times New Roman"/>
        <family val="1"/>
      </rPr>
      <t>Signal/Geospatial Intelligence</t>
    </r>
  </si>
  <si>
    <r>
      <rPr>
        <sz val="12"/>
        <rFont val="Times New Roman"/>
        <family val="1"/>
      </rPr>
      <t>Strategic Intelligence</t>
    </r>
  </si>
  <si>
    <r>
      <rPr>
        <sz val="12"/>
        <rFont val="Times New Roman"/>
        <family val="1"/>
      </rPr>
      <t>Intelligence, General</t>
    </r>
  </si>
  <si>
    <r>
      <rPr>
        <sz val="12"/>
        <rFont val="Times New Roman"/>
        <family val="1"/>
      </rPr>
      <t>Naval Science and Operational Studies</t>
    </r>
  </si>
  <si>
    <r>
      <rPr>
        <sz val="12"/>
        <rFont val="Times New Roman"/>
        <family val="1"/>
      </rPr>
      <t>Air and Space Operational Art and Science</t>
    </r>
  </si>
  <si>
    <r>
      <rPr>
        <sz val="12"/>
        <rFont val="Times New Roman"/>
        <family val="1"/>
      </rPr>
      <t>Air Science/Airpower Studies</t>
    </r>
  </si>
  <si>
    <r>
      <rPr>
        <u/>
        <sz val="12"/>
        <color rgb="FF0000FF"/>
        <rFont val="Times New Roman"/>
        <family val="1"/>
      </rPr>
      <t>Mathematics and Statistics</t>
    </r>
  </si>
  <si>
    <r>
      <rPr>
        <sz val="12"/>
        <rFont val="Times New Roman"/>
        <family val="1"/>
      </rPr>
      <t>27.XXXX</t>
    </r>
  </si>
  <si>
    <r>
      <rPr>
        <u/>
        <sz val="12"/>
        <color rgb="FF0000FF"/>
        <rFont val="Times New Roman"/>
        <family val="1"/>
      </rPr>
      <t>Biological and Biomedical Sciences</t>
    </r>
  </si>
  <si>
    <r>
      <rPr>
        <sz val="12"/>
        <rFont val="Times New Roman"/>
        <family val="1"/>
      </rPr>
      <t>26.XXXX</t>
    </r>
  </si>
  <si>
    <r>
      <rPr>
        <sz val="12"/>
        <rFont val="Times New Roman"/>
        <family val="1"/>
      </rPr>
      <t>Engineering Technologies and Engineering-Related Fields, Other</t>
    </r>
  </si>
  <si>
    <r>
      <rPr>
        <sz val="12"/>
        <rFont val="Times New Roman"/>
        <family val="1"/>
      </rPr>
      <t>Nanotechnology</t>
    </r>
  </si>
  <si>
    <r>
      <rPr>
        <sz val="12"/>
        <rFont val="Times New Roman"/>
        <family val="1"/>
      </rPr>
      <t>Engineering-Related Fields, Other</t>
    </r>
  </si>
  <si>
    <r>
      <rPr>
        <sz val="12"/>
        <rFont val="Times New Roman"/>
        <family val="1"/>
      </rPr>
      <t>Packaging Science</t>
    </r>
  </si>
  <si>
    <r>
      <rPr>
        <sz val="12"/>
        <rFont val="Times New Roman"/>
        <family val="1"/>
      </rPr>
      <t>Engineering Design</t>
    </r>
  </si>
  <si>
    <r>
      <rPr>
        <sz val="12"/>
        <rFont val="Times New Roman"/>
        <family val="1"/>
      </rPr>
      <t>Engineering/Industrial Management</t>
    </r>
  </si>
  <si>
    <r>
      <rPr>
        <sz val="12"/>
        <rFont val="Times New Roman"/>
        <family val="1"/>
      </rPr>
      <t>Nuclear Engineering Technology/Technician</t>
    </r>
  </si>
  <si>
    <r>
      <rPr>
        <sz val="12"/>
        <rFont val="Times New Roman"/>
        <family val="1"/>
      </rPr>
      <t>Drafting/Design Engineering Technologies/Technicians, Other</t>
    </r>
  </si>
  <si>
    <r>
      <rPr>
        <sz val="12"/>
        <rFont val="Times New Roman"/>
        <family val="1"/>
      </rPr>
      <t>Mechanical Drafting and Mechanical Drafting CAD/CADD</t>
    </r>
  </si>
  <si>
    <r>
      <rPr>
        <sz val="12"/>
        <rFont val="Times New Roman"/>
        <family val="1"/>
      </rPr>
      <t>Electrical/Electronics Drafting and Electrical/Electronics CAD/CADD</t>
    </r>
  </si>
  <si>
    <r>
      <rPr>
        <sz val="12"/>
        <rFont val="Times New Roman"/>
        <family val="1"/>
      </rPr>
      <t>Civil Drafting and Civil Engineering CAD/CADD</t>
    </r>
  </si>
  <si>
    <r>
      <rPr>
        <sz val="12"/>
        <rFont val="Times New Roman"/>
        <family val="1"/>
      </rPr>
      <t>Architectural Drafting and Architectural CAD/CADD</t>
    </r>
  </si>
  <si>
    <r>
      <rPr>
        <sz val="12"/>
        <rFont val="Times New Roman"/>
        <family val="1"/>
      </rPr>
      <t>CAD/CADD Drafting and/or Design Technology/Technician</t>
    </r>
  </si>
  <si>
    <r>
      <rPr>
        <sz val="12"/>
        <rFont val="Times New Roman"/>
        <family val="1"/>
      </rPr>
      <t>Drafting and Design Technology/Technician, General</t>
    </r>
  </si>
  <si>
    <r>
      <rPr>
        <sz val="12"/>
        <rFont val="Times New Roman"/>
        <family val="1"/>
      </rPr>
      <t>Computer Engineering Technologies/Technicians, Other</t>
    </r>
  </si>
  <si>
    <r>
      <rPr>
        <sz val="12"/>
        <rFont val="Times New Roman"/>
        <family val="1"/>
      </rPr>
      <t>Computer Software Technology/Technician</t>
    </r>
  </si>
  <si>
    <r>
      <rPr>
        <sz val="12"/>
        <rFont val="Times New Roman"/>
        <family val="1"/>
      </rPr>
      <t>Computer Hardware Technology/Technician</t>
    </r>
  </si>
  <si>
    <r>
      <rPr>
        <sz val="12"/>
        <rFont val="Times New Roman"/>
        <family val="1"/>
      </rPr>
      <t>Computer Technology/Computer Systems Technology</t>
    </r>
  </si>
  <si>
    <r>
      <rPr>
        <sz val="12"/>
        <rFont val="Times New Roman"/>
        <family val="1"/>
      </rPr>
      <t>Computer Engineering Technology/Technician</t>
    </r>
  </si>
  <si>
    <r>
      <rPr>
        <sz val="12"/>
        <rFont val="Times New Roman"/>
        <family val="1"/>
      </rPr>
      <t>Engineering-Related Technologies, Other</t>
    </r>
  </si>
  <si>
    <r>
      <rPr>
        <sz val="12"/>
        <rFont val="Times New Roman"/>
        <family val="1"/>
      </rPr>
      <t>Hydraulics and Fluid Power Technology/Technician</t>
    </r>
  </si>
  <si>
    <r>
      <rPr>
        <sz val="12"/>
        <rFont val="Times New Roman"/>
        <family val="1"/>
      </rPr>
      <t>Surveying Technology/Surveying</t>
    </r>
  </si>
  <si>
    <r>
      <rPr>
        <sz val="12"/>
        <rFont val="Times New Roman"/>
        <family val="1"/>
      </rPr>
      <t>Construction Engineering Technology/Technician</t>
    </r>
  </si>
  <si>
    <r>
      <rPr>
        <sz val="12"/>
        <rFont val="Times New Roman"/>
        <family val="1"/>
      </rPr>
      <t>Mining and Petroleum Technologies/Technicians, Other</t>
    </r>
  </si>
  <si>
    <r>
      <rPr>
        <sz val="12"/>
        <rFont val="Times New Roman"/>
        <family val="1"/>
      </rPr>
      <t>Petroleum Technology/Technician</t>
    </r>
  </si>
  <si>
    <r>
      <rPr>
        <sz val="12"/>
        <rFont val="Times New Roman"/>
        <family val="1"/>
      </rPr>
      <t>Mining Technology/Technician</t>
    </r>
  </si>
  <si>
    <r>
      <rPr>
        <sz val="12"/>
        <rFont val="Times New Roman"/>
        <family val="1"/>
      </rPr>
      <t>Mechanical Engineering Related Technologies/Technicians, Other</t>
    </r>
  </si>
  <si>
    <r>
      <rPr>
        <sz val="12"/>
        <rFont val="Times New Roman"/>
        <family val="1"/>
      </rPr>
      <t>Mechanical Engineering/Mechanical Technology/Technician</t>
    </r>
  </si>
  <si>
    <r>
      <rPr>
        <sz val="12"/>
        <rFont val="Times New Roman"/>
        <family val="1"/>
      </rPr>
      <t>Automotive Engineering Technology/Technician</t>
    </r>
  </si>
  <si>
    <r>
      <rPr>
        <sz val="12"/>
        <rFont val="Times New Roman"/>
        <family val="1"/>
      </rPr>
      <t>Aeronautical/Aerospace Engineering Technology/Technician</t>
    </r>
  </si>
  <si>
    <r>
      <rPr>
        <sz val="12"/>
        <rFont val="Times New Roman"/>
        <family val="1"/>
      </rPr>
      <t>Quality Control and Safety Technologies/Technicians, Other</t>
    </r>
  </si>
  <si>
    <r>
      <rPr>
        <sz val="12"/>
        <rFont val="Times New Roman"/>
        <family val="1"/>
      </rPr>
      <t>Hazardous Materials Information Systems Technology/Technician</t>
    </r>
  </si>
  <si>
    <r>
      <rPr>
        <sz val="12"/>
        <rFont val="Times New Roman"/>
        <family val="1"/>
      </rPr>
      <t>Industrial Safety Technology/Technician</t>
    </r>
  </si>
  <si>
    <r>
      <rPr>
        <sz val="12"/>
        <rFont val="Times New Roman"/>
        <family val="1"/>
      </rPr>
      <t>Quality Control Technology/Technician</t>
    </r>
  </si>
  <si>
    <r>
      <rPr>
        <sz val="12"/>
        <rFont val="Times New Roman"/>
        <family val="1"/>
      </rPr>
      <t>Occupational Safety and Health Technology/Technician</t>
    </r>
  </si>
  <si>
    <r>
      <rPr>
        <sz val="12"/>
        <rFont val="Times New Roman"/>
        <family val="1"/>
      </rPr>
      <t>Industrial Production Technologies/Technicians, Other</t>
    </r>
  </si>
  <si>
    <r>
      <rPr>
        <sz val="12"/>
        <rFont val="Times New Roman"/>
        <family val="1"/>
      </rPr>
      <t>Semiconductor Manufacturing Technology</t>
    </r>
  </si>
  <si>
    <r>
      <rPr>
        <sz val="12"/>
        <rFont val="Times New Roman"/>
        <family val="1"/>
      </rPr>
      <t>Chemical Engineering Technology/Technician</t>
    </r>
  </si>
  <si>
    <r>
      <rPr>
        <sz val="12"/>
        <rFont val="Times New Roman"/>
        <family val="1"/>
      </rPr>
      <t>Welding Engineering Technology/Technician</t>
    </r>
  </si>
  <si>
    <r>
      <rPr>
        <sz val="12"/>
        <rFont val="Times New Roman"/>
        <family val="1"/>
      </rPr>
      <t>Manufacturing Engineering Technology/Technician</t>
    </r>
  </si>
  <si>
    <r>
      <rPr>
        <sz val="12"/>
        <rFont val="Times New Roman"/>
        <family val="1"/>
      </rPr>
      <t>Industrial Technology/Technician</t>
    </r>
  </si>
  <si>
    <r>
      <rPr>
        <sz val="12"/>
        <rFont val="Times New Roman"/>
        <family val="1"/>
      </rPr>
      <t>Metallurgical Technology/Technician</t>
    </r>
  </si>
  <si>
    <r>
      <rPr>
        <sz val="12"/>
        <rFont val="Times New Roman"/>
        <family val="1"/>
      </rPr>
      <t>Plastics and Polymer Engineering Technology/Technician</t>
    </r>
  </si>
  <si>
    <r>
      <rPr>
        <sz val="12"/>
        <rFont val="Times New Roman"/>
        <family val="1"/>
      </rPr>
      <t>Environmental Control Technologies/Technicians, Other</t>
    </r>
  </si>
  <si>
    <r>
      <rPr>
        <sz val="12"/>
        <rFont val="Times New Roman"/>
        <family val="1"/>
      </rPr>
      <t>Hazardous Materials Management and Waste Technology/Technician</t>
    </r>
  </si>
  <si>
    <r>
      <rPr>
        <sz val="12"/>
        <rFont val="Times New Roman"/>
        <family val="1"/>
      </rPr>
      <t>Environmental Engineering Technology/Environmental Technology</t>
    </r>
  </si>
  <si>
    <r>
      <rPr>
        <sz val="12"/>
        <rFont val="Times New Roman"/>
        <family val="1"/>
      </rPr>
      <t>Water Quality and Wastewater Treatment Management and Recycling Technology/Technician</t>
    </r>
  </si>
  <si>
    <r>
      <rPr>
        <sz val="12"/>
        <rFont val="Times New Roman"/>
        <family val="1"/>
      </rPr>
      <t>Solar Energy Technology/Technician</t>
    </r>
  </si>
  <si>
    <r>
      <rPr>
        <sz val="12"/>
        <rFont val="Times New Roman"/>
        <family val="1"/>
      </rPr>
      <t>Energy Management and Systems Technology/Technician</t>
    </r>
  </si>
  <si>
    <r>
      <rPr>
        <sz val="12"/>
        <rFont val="Times New Roman"/>
        <family val="1"/>
      </rPr>
      <t>Heating, Ventilation, Air Conditioning and Refrigeration Engineering Technology/Technician</t>
    </r>
  </si>
  <si>
    <r>
      <rPr>
        <sz val="12"/>
        <rFont val="Times New Roman"/>
        <family val="1"/>
      </rPr>
      <t>Electromechanical and Instrumentation and Maintenance Technologies/Technicians, Other</t>
    </r>
  </si>
  <si>
    <r>
      <rPr>
        <sz val="12"/>
        <rFont val="Times New Roman"/>
        <family val="1"/>
      </rPr>
      <t>Automation Engineer Technology/Technician</t>
    </r>
  </si>
  <si>
    <r>
      <rPr>
        <sz val="12"/>
        <rFont val="Times New Roman"/>
        <family val="1"/>
      </rPr>
      <t>Robotics Technology/Technician</t>
    </r>
  </si>
  <si>
    <r>
      <rPr>
        <sz val="12"/>
        <rFont val="Times New Roman"/>
        <family val="1"/>
      </rPr>
      <t>Instrumentation Technology/Technician</t>
    </r>
  </si>
  <si>
    <r>
      <rPr>
        <sz val="12"/>
        <rFont val="Times New Roman"/>
        <family val="1"/>
      </rPr>
      <t>Electromechanical Technology/Electromechanical Engineering Technology</t>
    </r>
  </si>
  <si>
    <r>
      <rPr>
        <sz val="12"/>
        <rFont val="Times New Roman"/>
        <family val="1"/>
      </rPr>
      <t>Biomedical Technology/Technician</t>
    </r>
  </si>
  <si>
    <r>
      <rPr>
        <sz val="12"/>
        <rFont val="Times New Roman"/>
        <family val="1"/>
      </rPr>
      <t>Electrical and Electronic Engineering Technologies/Technicians, Other</t>
    </r>
  </si>
  <si>
    <r>
      <rPr>
        <sz val="12"/>
        <rFont val="Times New Roman"/>
        <family val="1"/>
      </rPr>
      <t>Integrated Circuit Design</t>
    </r>
  </si>
  <si>
    <r>
      <rPr>
        <sz val="12"/>
        <rFont val="Times New Roman"/>
        <family val="1"/>
      </rPr>
      <t>Telecommunications Technology/Technician</t>
    </r>
  </si>
  <si>
    <r>
      <rPr>
        <sz val="12"/>
        <rFont val="Times New Roman"/>
        <family val="1"/>
      </rPr>
      <t>Laser and Optical Technology/Technician</t>
    </r>
  </si>
  <si>
    <r>
      <rPr>
        <sz val="12"/>
        <rFont val="Times New Roman"/>
        <family val="1"/>
      </rPr>
      <t>Electrical, Electronic and Communications Engineering Technology/Technician</t>
    </r>
  </si>
  <si>
    <r>
      <rPr>
        <sz val="12"/>
        <rFont val="Times New Roman"/>
        <family val="1"/>
      </rPr>
      <t>Civil Engineering Technology/Technician</t>
    </r>
  </si>
  <si>
    <r>
      <rPr>
        <sz val="12"/>
        <rFont val="Times New Roman"/>
        <family val="1"/>
      </rPr>
      <t>Architectural Engineering Technology/Technician</t>
    </r>
  </si>
  <si>
    <r>
      <rPr>
        <sz val="12"/>
        <rFont val="Times New Roman"/>
        <family val="1"/>
      </rPr>
      <t>Engineering Technology, General</t>
    </r>
  </si>
  <si>
    <r>
      <rPr>
        <u/>
        <sz val="12"/>
        <color rgb="FF0000FF"/>
        <rFont val="Times New Roman"/>
        <family val="1"/>
      </rPr>
      <t>Engineering</t>
    </r>
  </si>
  <si>
    <r>
      <rPr>
        <sz val="12"/>
        <rFont val="Times New Roman"/>
        <family val="1"/>
      </rPr>
      <t>14.XXXX</t>
    </r>
  </si>
  <si>
    <r>
      <rPr>
        <sz val="12"/>
        <rFont val="Times New Roman"/>
        <family val="1"/>
      </rPr>
      <t>Educational Statistics and Research Methods</t>
    </r>
  </si>
  <si>
    <r>
      <rPr>
        <sz val="12"/>
        <rFont val="Times New Roman"/>
        <family val="1"/>
      </rPr>
      <t>Educational Evaluation and Research</t>
    </r>
  </si>
  <si>
    <r>
      <rPr>
        <sz val="12"/>
        <rFont val="Times New Roman"/>
        <family val="1"/>
      </rPr>
      <t>Educational/Instructional  Technology</t>
    </r>
  </si>
  <si>
    <r>
      <rPr>
        <sz val="12"/>
        <rFont val="Times New Roman"/>
        <family val="1"/>
      </rPr>
      <t>Computer/Information Technology Services Administration and Management, Other</t>
    </r>
  </si>
  <si>
    <r>
      <rPr>
        <sz val="12"/>
        <rFont val="Times New Roman"/>
        <family val="1"/>
      </rPr>
      <t>Computer Support Specialist</t>
    </r>
  </si>
  <si>
    <r>
      <rPr>
        <sz val="12"/>
        <rFont val="Times New Roman"/>
        <family val="1"/>
      </rPr>
      <t>Information Technology Project Management</t>
    </r>
  </si>
  <si>
    <r>
      <rPr>
        <sz val="12"/>
        <rFont val="Times New Roman"/>
        <family val="1"/>
      </rPr>
      <t>Web/Multimedia Management and Webmaster</t>
    </r>
  </si>
  <si>
    <r>
      <rPr>
        <sz val="12"/>
        <rFont val="Times New Roman"/>
        <family val="1"/>
      </rPr>
      <t>Computer and Information Systems Security/Information Assurance</t>
    </r>
  </si>
  <si>
    <r>
      <rPr>
        <sz val="12"/>
        <rFont val="Times New Roman"/>
        <family val="1"/>
      </rPr>
      <t>System, Networking, and LAN/WAN Management/Manager</t>
    </r>
  </si>
  <si>
    <r>
      <rPr>
        <sz val="12"/>
        <rFont val="Times New Roman"/>
        <family val="1"/>
      </rPr>
      <t>Network and System Administration/Administrator</t>
    </r>
  </si>
  <si>
    <r>
      <rPr>
        <sz val="12"/>
        <rFont val="Times New Roman"/>
        <family val="1"/>
      </rPr>
      <t>Computer Systems Networking and Telecommunications</t>
    </r>
  </si>
  <si>
    <r>
      <rPr>
        <sz val="12"/>
        <rFont val="Times New Roman"/>
        <family val="1"/>
      </rPr>
      <t>Computer Software and Media Applications, Other</t>
    </r>
  </si>
  <si>
    <r>
      <rPr>
        <sz val="12"/>
        <rFont val="Times New Roman"/>
        <family val="1"/>
      </rPr>
      <t>Modeling, Virtual Environments and Simulation</t>
    </r>
  </si>
  <si>
    <r>
      <rPr>
        <sz val="12"/>
        <rFont val="Times New Roman"/>
        <family val="1"/>
      </rPr>
      <t>Computer Graphics</t>
    </r>
  </si>
  <si>
    <r>
      <rPr>
        <sz val="12"/>
        <rFont val="Times New Roman"/>
        <family val="1"/>
      </rPr>
      <t>Data Modeling/Warehousing and Database Administration</t>
    </r>
  </si>
  <si>
    <r>
      <rPr>
        <sz val="12"/>
        <rFont val="Times New Roman"/>
        <family val="1"/>
      </rPr>
      <t>Web Page, Digital/Multimedia and Information Resources Design</t>
    </r>
  </si>
  <si>
    <r>
      <rPr>
        <sz val="12"/>
        <rFont val="Times New Roman"/>
        <family val="1"/>
      </rPr>
      <t>Computer Science</t>
    </r>
  </si>
  <si>
    <r>
      <rPr>
        <sz val="12"/>
        <rFont val="Times New Roman"/>
        <family val="1"/>
      </rPr>
      <t>Computer Systems Analysis/Analyst</t>
    </r>
  </si>
  <si>
    <r>
      <rPr>
        <sz val="12"/>
        <rFont val="Times New Roman"/>
        <family val="1"/>
      </rPr>
      <t>Information Science/Studies</t>
    </r>
  </si>
  <si>
    <r>
      <rPr>
        <sz val="12"/>
        <rFont val="Times New Roman"/>
        <family val="1"/>
      </rPr>
      <t>Data Processing and Data Processing Technology/Technician</t>
    </r>
  </si>
  <si>
    <r>
      <rPr>
        <sz val="12"/>
        <rFont val="Times New Roman"/>
        <family val="1"/>
      </rPr>
      <t>Computer Programming, Other</t>
    </r>
  </si>
  <si>
    <r>
      <rPr>
        <sz val="12"/>
        <rFont val="Times New Roman"/>
        <family val="1"/>
      </rPr>
      <t>Computer Programming, Vendor/Product Certification</t>
    </r>
  </si>
  <si>
    <r>
      <rPr>
        <sz val="12"/>
        <rFont val="Times New Roman"/>
        <family val="1"/>
      </rPr>
      <t>Computer Programming, Specific Applications</t>
    </r>
  </si>
  <si>
    <r>
      <rPr>
        <sz val="12"/>
        <rFont val="Times New Roman"/>
        <family val="1"/>
      </rPr>
      <t>Computer Programming/Programmer,  General</t>
    </r>
  </si>
  <si>
    <r>
      <rPr>
        <sz val="12"/>
        <rFont val="Times New Roman"/>
        <family val="1"/>
      </rPr>
      <t>Computer and Information Sciences, Other</t>
    </r>
  </si>
  <si>
    <r>
      <rPr>
        <sz val="12"/>
        <rFont val="Times New Roman"/>
        <family val="1"/>
      </rPr>
      <t>Informatics</t>
    </r>
  </si>
  <si>
    <r>
      <rPr>
        <sz val="12"/>
        <rFont val="Times New Roman"/>
        <family val="1"/>
      </rPr>
      <t>Information Technology</t>
    </r>
  </si>
  <si>
    <r>
      <rPr>
        <sz val="12"/>
        <rFont val="Times New Roman"/>
        <family val="1"/>
      </rPr>
      <t>Artificial Intelligence</t>
    </r>
  </si>
  <si>
    <r>
      <rPr>
        <sz val="12"/>
        <rFont val="Times New Roman"/>
        <family val="1"/>
      </rPr>
      <t>Computer and Information Sciences, General</t>
    </r>
  </si>
  <si>
    <r>
      <rPr>
        <sz val="12"/>
        <rFont val="Times New Roman"/>
        <family val="1"/>
      </rPr>
      <t>Animation, Interactive Technology, Video Graphics and Special Effects</t>
    </r>
  </si>
  <si>
    <r>
      <rPr>
        <sz val="12"/>
        <rFont val="Times New Roman"/>
        <family val="1"/>
      </rPr>
      <t>Digital Communication and Media/Multimedia</t>
    </r>
  </si>
  <si>
    <r>
      <rPr>
        <sz val="12"/>
        <rFont val="Times New Roman"/>
        <family val="1"/>
      </rPr>
      <t>Architectural and Building Sciences/Technology</t>
    </r>
  </si>
  <si>
    <r>
      <rPr>
        <sz val="12"/>
        <rFont val="Times New Roman"/>
        <family val="1"/>
      </rPr>
      <t>Wildlife, Fish and Wildlands Science and Management</t>
    </r>
  </si>
  <si>
    <r>
      <rPr>
        <sz val="12"/>
        <rFont val="Times New Roman"/>
        <family val="1"/>
      </rPr>
      <t>Wood Science and Wood Products/Pulp and Paper Technology</t>
    </r>
  </si>
  <si>
    <r>
      <rPr>
        <sz val="12"/>
        <rFont val="Times New Roman"/>
        <family val="1"/>
      </rPr>
      <t>Urban Forestry</t>
    </r>
  </si>
  <si>
    <r>
      <rPr>
        <sz val="12"/>
        <rFont val="Times New Roman"/>
        <family val="1"/>
      </rPr>
      <t>Forest Sciences and Biology</t>
    </r>
  </si>
  <si>
    <r>
      <rPr>
        <sz val="12"/>
        <rFont val="Times New Roman"/>
        <family val="1"/>
      </rPr>
      <t>Water, Wetlands, and Marine Resources Management</t>
    </r>
  </si>
  <si>
    <r>
      <rPr>
        <sz val="12"/>
        <rFont val="Times New Roman"/>
        <family val="1"/>
      </rPr>
      <t>Natural Resources Conservation and Research, Other</t>
    </r>
  </si>
  <si>
    <r>
      <rPr>
        <sz val="12"/>
        <rFont val="Times New Roman"/>
        <family val="1"/>
      </rPr>
      <t>Environmental Science</t>
    </r>
  </si>
  <si>
    <r>
      <rPr>
        <sz val="12"/>
        <rFont val="Times New Roman"/>
        <family val="1"/>
      </rPr>
      <t>Environmental Studies</t>
    </r>
  </si>
  <si>
    <r>
      <rPr>
        <sz val="12"/>
        <rFont val="Times New Roman"/>
        <family val="1"/>
      </rPr>
      <t>Natural Resources/Conservation, General</t>
    </r>
  </si>
  <si>
    <r>
      <rPr>
        <sz val="12"/>
        <rFont val="Times New Roman"/>
        <family val="1"/>
      </rPr>
      <t>Soil Sciences, Other</t>
    </r>
  </si>
  <si>
    <r>
      <rPr>
        <sz val="12"/>
        <rFont val="Times New Roman"/>
        <family val="1"/>
      </rPr>
      <t>Soil Microbiology</t>
    </r>
  </si>
  <si>
    <r>
      <rPr>
        <sz val="12"/>
        <rFont val="Times New Roman"/>
        <family val="1"/>
      </rPr>
      <t>Soil Chemistry and Physics</t>
    </r>
  </si>
  <si>
    <r>
      <rPr>
        <sz val="12"/>
        <rFont val="Times New Roman"/>
        <family val="1"/>
      </rPr>
      <t>Soil Science and Agronomy, General</t>
    </r>
  </si>
  <si>
    <r>
      <rPr>
        <sz val="12"/>
        <rFont val="Times New Roman"/>
        <family val="1"/>
      </rPr>
      <t>Plant Sciences, Other</t>
    </r>
  </si>
  <si>
    <r>
      <rPr>
        <sz val="12"/>
        <rFont val="Times New Roman"/>
        <family val="1"/>
      </rPr>
      <t>Range Science and Management</t>
    </r>
  </si>
  <si>
    <r>
      <rPr>
        <sz val="12"/>
        <rFont val="Times New Roman"/>
        <family val="1"/>
      </rPr>
      <t>Plant Protection and Integrated Pest Management</t>
    </r>
  </si>
  <si>
    <r>
      <rPr>
        <sz val="12"/>
        <rFont val="Times New Roman"/>
        <family val="1"/>
      </rPr>
      <t>Agricultural and Horticultural Plant Breeding</t>
    </r>
  </si>
  <si>
    <r>
      <rPr>
        <sz val="12"/>
        <rFont val="Times New Roman"/>
        <family val="1"/>
      </rPr>
      <t>Horticultural Science</t>
    </r>
  </si>
  <si>
    <r>
      <rPr>
        <sz val="12"/>
        <rFont val="Times New Roman"/>
        <family val="1"/>
      </rPr>
      <t>Agronomy and Crop Science</t>
    </r>
  </si>
  <si>
    <r>
      <rPr>
        <sz val="12"/>
        <rFont val="Times New Roman"/>
        <family val="1"/>
      </rPr>
      <t>Plant Sciences, General</t>
    </r>
  </si>
  <si>
    <r>
      <rPr>
        <sz val="12"/>
        <rFont val="Times New Roman"/>
        <family val="1"/>
      </rPr>
      <t>Food Science and Technology, Other</t>
    </r>
  </si>
  <si>
    <r>
      <rPr>
        <sz val="12"/>
        <rFont val="Times New Roman"/>
        <family val="1"/>
      </rPr>
      <t>Food Technology and Processing</t>
    </r>
  </si>
  <si>
    <r>
      <rPr>
        <sz val="12"/>
        <rFont val="Times New Roman"/>
        <family val="1"/>
      </rPr>
      <t>Food Science</t>
    </r>
  </si>
  <si>
    <r>
      <rPr>
        <sz val="12"/>
        <rFont val="Times New Roman"/>
        <family val="1"/>
      </rPr>
      <t>Animal Sciences, Other</t>
    </r>
  </si>
  <si>
    <r>
      <rPr>
        <sz val="12"/>
        <rFont val="Times New Roman"/>
        <family val="1"/>
      </rPr>
      <t>Poultry Science</t>
    </r>
  </si>
  <si>
    <r>
      <rPr>
        <sz val="12"/>
        <rFont val="Times New Roman"/>
        <family val="1"/>
      </rPr>
      <t>Livestock Management</t>
    </r>
  </si>
  <si>
    <r>
      <rPr>
        <sz val="12"/>
        <rFont val="Times New Roman"/>
        <family val="1"/>
      </rPr>
      <t>Dairy Science</t>
    </r>
  </si>
  <si>
    <r>
      <rPr>
        <sz val="12"/>
        <rFont val="Times New Roman"/>
        <family val="1"/>
      </rPr>
      <t>Animal Nutrition</t>
    </r>
  </si>
  <si>
    <r>
      <rPr>
        <sz val="12"/>
        <rFont val="Times New Roman"/>
        <family val="1"/>
      </rPr>
      <t>Animal Health</t>
    </r>
  </si>
  <si>
    <r>
      <rPr>
        <sz val="12"/>
        <rFont val="Times New Roman"/>
        <family val="1"/>
      </rPr>
      <t>Agricultural Animal Breeding</t>
    </r>
  </si>
  <si>
    <r>
      <rPr>
        <sz val="12"/>
        <rFont val="Times New Roman"/>
        <family val="1"/>
      </rPr>
      <t>Animal Sciences, General</t>
    </r>
  </si>
  <si>
    <r>
      <rPr>
        <sz val="12"/>
        <rFont val="Times New Roman"/>
        <family val="1"/>
      </rPr>
      <t>Agroecology and Sustainable Agriculture</t>
    </r>
  </si>
  <si>
    <r>
      <rPr>
        <b/>
        <sz val="12"/>
        <rFont val="Times New Roman"/>
        <family val="1"/>
      </rPr>
      <t>CIP Code Title</t>
    </r>
  </si>
  <si>
    <r>
      <rPr>
        <b/>
        <sz val="12"/>
        <rFont val="Times New Roman"/>
        <family val="1"/>
      </rPr>
      <t xml:space="preserve">2010 CIP
</t>
    </r>
    <r>
      <rPr>
        <b/>
        <sz val="12"/>
        <rFont val="Times New Roman"/>
        <family val="1"/>
      </rPr>
      <t>Code</t>
    </r>
  </si>
  <si>
    <r>
      <rPr>
        <b/>
        <sz val="12"/>
        <rFont val="Times New Roman"/>
        <family val="1"/>
      </rPr>
      <t>CIP Code Two-Digit Series</t>
    </r>
  </si>
  <si>
    <t>Accordingly, this list designates the following four CIP summary groups/series at the 2-digit CIP code level: Engineering (CIP code 14), Biological and Biomedical Sciences (CIP code 26), Mathematics and Statistics (CIP code 27), and Physical Sciences (CIP code 40). Any new additions to those areas will automatically be included on this STEM Designated Degree Program list.  Consistent with the definition of “related field” above, related fields in this list include fields involving research, innovation, or development of new technologies using engineering, mathematics, computer science, or natural sciences.  DHS designates these fields at the 6-digit level.</t>
  </si>
  <si>
    <t>The STEM Designated Degree Program list is a complete list of fields of study that DHS considers to be science, technology, engineering or mathematics (STEM) fields of study for purposes of the 24-month STEM optional practical training extension described at 8 CFR 214.2(f). Under 8 CFR 214.2(f)(10)(ii)(C)(2), a STEM field of study is a field of study “included in the Department of Education’s Classification of Instructional Programs taxonomy within the two-digit series containing engineering, biological sciences, mathematics, and physical sciences, or a related field.  In general, related fields will include fields involving research, innovation, or development of new technologies using engineering, mathematics, computer science, or natural sciences (including physical, biological, and agricultural sciences).”</t>
  </si>
  <si>
    <r>
      <rPr>
        <b/>
        <sz val="14"/>
        <rFont val="Times New Roman"/>
        <family val="1"/>
      </rPr>
      <t>Effective May 10, 2016</t>
    </r>
  </si>
  <si>
    <t>STEM Designated Degree Program List</t>
  </si>
  <si>
    <t>Instructions</t>
  </si>
  <si>
    <t>Items to mail to USCIS (Step 2)</t>
  </si>
  <si>
    <t>USCIS must receive your newly issued STEM OPT  I-20 within 60 days.</t>
  </si>
  <si>
    <t>Must submit application to USCIS during the last 90 days of OPT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</si>
</sst>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0.0000"/>
    <numFmt numFmtId="166" formatCode="###0;###0"/>
    <numFmt numFmtId="167" formatCode="###00.0000;###00.0000"/>
    <numFmt numFmtId="168" formatCode="###00;###00"/>
  </numFmts>
  <fonts count="32" x14ac:knownFonts="1">
    <font>
      <sz val="11"/>
      <color theme="1"/>
      <name val="Calibri"/>
      <family val="2"/>
      <scheme val="minor"/>
    </font>
    <font>
      <sz val="11"/>
      <name val="Arial"/>
      <family val="2"/>
    </font>
    <font>
      <b/>
      <sz val="15"/>
      <name val="Arial"/>
      <family val="2"/>
    </font>
    <font>
      <b/>
      <sz val="13"/>
      <color theme="1"/>
      <name val="Arial"/>
      <family val="2"/>
    </font>
    <font>
      <b/>
      <sz val="14"/>
      <name val="Arial"/>
      <family val="2"/>
    </font>
    <font>
      <sz val="9"/>
      <color theme="1"/>
      <name val="Arial"/>
      <family val="2"/>
    </font>
    <font>
      <b/>
      <sz val="13"/>
      <name val="Arial"/>
      <family val="2"/>
    </font>
    <font>
      <sz val="12"/>
      <name val="Arial"/>
      <family val="2"/>
    </font>
    <font>
      <b/>
      <sz val="12"/>
      <name val="Arial"/>
      <family val="2"/>
    </font>
    <font>
      <u/>
      <sz val="11"/>
      <color theme="10"/>
      <name val="Calibri"/>
      <family val="2"/>
      <scheme val="minor"/>
    </font>
    <font>
      <u/>
      <sz val="12"/>
      <color theme="10"/>
      <name val="Arial"/>
      <family val="2"/>
    </font>
    <font>
      <sz val="13"/>
      <name val="Arial"/>
      <family val="2"/>
    </font>
    <font>
      <sz val="10"/>
      <color rgb="FF000000"/>
      <name val="Times New Roman"/>
      <charset val="204"/>
    </font>
    <font>
      <sz val="12"/>
      <color rgb="FFC00000"/>
      <name val="Arial"/>
      <family val="2"/>
    </font>
    <font>
      <sz val="11"/>
      <color rgb="FFC00000"/>
      <name val="Arial"/>
      <family val="2"/>
    </font>
    <font>
      <sz val="9"/>
      <color rgb="FFC00000"/>
      <name val="Arial"/>
      <family val="2"/>
    </font>
    <font>
      <b/>
      <u/>
      <sz val="11"/>
      <color theme="10"/>
      <name val="Arial"/>
      <family val="2"/>
    </font>
    <font>
      <u/>
      <sz val="12"/>
      <color rgb="FF4EADF3"/>
      <name val="Arial"/>
      <family val="2"/>
    </font>
    <font>
      <sz val="12"/>
      <color theme="1"/>
      <name val="Arial"/>
      <family val="2"/>
    </font>
    <font>
      <sz val="12"/>
      <color rgb="FF000000"/>
      <name val="Arial"/>
      <family val="2"/>
    </font>
    <font>
      <b/>
      <sz val="14"/>
      <color theme="1"/>
      <name val="Arial"/>
      <family val="2"/>
    </font>
    <font>
      <sz val="12"/>
      <name val="Times New Roman"/>
    </font>
    <font>
      <sz val="12"/>
      <name val="Times New Roman"/>
      <family val="1"/>
    </font>
    <font>
      <sz val="12"/>
      <color rgb="FF000000"/>
      <name val="Times New Roman"/>
      <family val="2"/>
    </font>
    <font>
      <u/>
      <sz val="12"/>
      <color rgb="FF0000FF"/>
      <name val="Times New Roman"/>
      <family val="1"/>
    </font>
    <font>
      <b/>
      <sz val="12"/>
      <name val="Times New Roman"/>
    </font>
    <font>
      <sz val="10"/>
      <color rgb="FF000000"/>
      <name val="Times New Roman"/>
      <family val="1"/>
    </font>
    <font>
      <b/>
      <sz val="12"/>
      <name val="Times New Roman"/>
      <family val="1"/>
    </font>
    <font>
      <sz val="12"/>
      <color rgb="FF000000"/>
      <name val="Times New Roman"/>
      <family val="1"/>
    </font>
    <font>
      <b/>
      <sz val="14"/>
      <name val="Times New Roman"/>
    </font>
    <font>
      <b/>
      <sz val="14"/>
      <name val="Times New Roman"/>
      <family val="1"/>
    </font>
    <font>
      <u/>
      <sz val="14"/>
      <color theme="2" tint="-0.249977111117893"/>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EEBFA"/>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s>
  <cellStyleXfs count="3">
    <xf numFmtId="0" fontId="0" fillId="0" borderId="0"/>
    <xf numFmtId="0" fontId="9" fillId="0" borderId="0" applyNumberFormat="0" applyFill="0" applyBorder="0" applyAlignment="0" applyProtection="0"/>
    <xf numFmtId="0" fontId="12" fillId="0" borderId="0"/>
  </cellStyleXfs>
  <cellXfs count="87">
    <xf numFmtId="0" fontId="0" fillId="0" borderId="0" xfId="0"/>
    <xf numFmtId="0" fontId="1" fillId="0" borderId="0" xfId="0" applyFont="1" applyProtection="1"/>
    <xf numFmtId="0" fontId="1" fillId="0" borderId="9" xfId="0" applyFont="1" applyBorder="1" applyProtection="1"/>
    <xf numFmtId="0" fontId="1" fillId="0" borderId="7" xfId="0" applyFont="1" applyBorder="1" applyProtection="1"/>
    <xf numFmtId="0" fontId="4" fillId="0" borderId="0" xfId="0" applyFont="1" applyAlignment="1" applyProtection="1">
      <alignment horizontal="right" vertical="center"/>
    </xf>
    <xf numFmtId="0" fontId="5" fillId="3" borderId="0" xfId="0" applyFont="1" applyFill="1" applyBorder="1" applyAlignment="1" applyProtection="1">
      <alignment horizontal="right" vertical="center"/>
    </xf>
    <xf numFmtId="0" fontId="1" fillId="0" borderId="0" xfId="0" applyFont="1" applyBorder="1" applyAlignment="1" applyProtection="1"/>
    <xf numFmtId="0" fontId="1" fillId="0" borderId="7" xfId="0" applyFont="1" applyBorder="1" applyAlignment="1" applyProtection="1"/>
    <xf numFmtId="0" fontId="1" fillId="0" borderId="0" xfId="0" applyFont="1" applyBorder="1" applyAlignment="1" applyProtection="1">
      <alignment horizontal="center"/>
    </xf>
    <xf numFmtId="0" fontId="7" fillId="0" borderId="0" xfId="0" applyFont="1" applyProtection="1"/>
    <xf numFmtId="14" fontId="7" fillId="0" borderId="0" xfId="0" applyNumberFormat="1" applyFont="1" applyFill="1" applyBorder="1" applyProtection="1"/>
    <xf numFmtId="0" fontId="7" fillId="0" borderId="0" xfId="0" applyFont="1" applyFill="1" applyBorder="1" applyProtection="1"/>
    <xf numFmtId="0" fontId="1" fillId="0" borderId="0" xfId="0" applyFont="1" applyBorder="1" applyProtection="1"/>
    <xf numFmtId="0" fontId="1" fillId="0" borderId="8" xfId="0" applyFont="1" applyBorder="1" applyProtection="1"/>
    <xf numFmtId="0" fontId="1" fillId="0" borderId="0" xfId="0" applyFont="1" applyAlignment="1" applyProtection="1">
      <alignment horizontal="center"/>
    </xf>
    <xf numFmtId="0" fontId="1" fillId="0" borderId="9" xfId="0" applyFont="1" applyFill="1" applyBorder="1" applyAlignment="1" applyProtection="1">
      <alignment wrapText="1"/>
    </xf>
    <xf numFmtId="0" fontId="1" fillId="0" borderId="12" xfId="0" applyFont="1" applyBorder="1" applyProtection="1"/>
    <xf numFmtId="0" fontId="1" fillId="0" borderId="11" xfId="0" applyFont="1" applyBorder="1" applyProtection="1"/>
    <xf numFmtId="0" fontId="7" fillId="0" borderId="0" xfId="0" applyFont="1" applyBorder="1" applyAlignment="1" applyProtection="1"/>
    <xf numFmtId="14" fontId="10" fillId="0" borderId="0" xfId="1" applyNumberFormat="1" applyFont="1" applyFill="1" applyBorder="1" applyProtection="1"/>
    <xf numFmtId="0" fontId="10" fillId="0" borderId="0" xfId="1" applyFont="1" applyProtection="1"/>
    <xf numFmtId="0" fontId="1" fillId="0" borderId="0" xfId="0" applyFont="1" applyFill="1" applyBorder="1" applyAlignment="1" applyProtection="1">
      <alignment horizontal="center"/>
    </xf>
    <xf numFmtId="14" fontId="7" fillId="0"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right" vertical="top"/>
    </xf>
    <xf numFmtId="14" fontId="7" fillId="0" borderId="0" xfId="1" applyNumberFormat="1" applyFont="1" applyFill="1" applyBorder="1" applyProtection="1"/>
    <xf numFmtId="0" fontId="7" fillId="0" borderId="0" xfId="1" applyFont="1" applyAlignment="1" applyProtection="1">
      <alignment horizontal="center"/>
    </xf>
    <xf numFmtId="0" fontId="7" fillId="0" borderId="0" xfId="0" applyFont="1" applyAlignment="1" applyProtection="1">
      <alignment wrapText="1"/>
    </xf>
    <xf numFmtId="0" fontId="6" fillId="0" borderId="0" xfId="0" applyFont="1" applyProtection="1"/>
    <xf numFmtId="14" fontId="7" fillId="5" borderId="10" xfId="0" applyNumberFormat="1" applyFont="1" applyFill="1" applyBorder="1" applyAlignment="1" applyProtection="1">
      <alignment horizontal="center" vertical="center"/>
      <protection locked="0"/>
    </xf>
    <xf numFmtId="14" fontId="7" fillId="4" borderId="10" xfId="1" applyNumberFormat="1" applyFont="1" applyFill="1" applyBorder="1" applyAlignment="1" applyProtection="1">
      <alignment horizontal="center"/>
    </xf>
    <xf numFmtId="14" fontId="7" fillId="4" borderId="10" xfId="0" applyNumberFormat="1" applyFont="1" applyFill="1" applyBorder="1" applyAlignment="1" applyProtection="1">
      <alignment horizontal="center"/>
    </xf>
    <xf numFmtId="164" fontId="1" fillId="5" borderId="10" xfId="0" applyNumberFormat="1" applyFont="1" applyFill="1" applyBorder="1" applyAlignment="1" applyProtection="1">
      <alignment horizontal="center"/>
      <protection locked="0"/>
    </xf>
    <xf numFmtId="0" fontId="13" fillId="0" borderId="0" xfId="0" applyFont="1" applyProtection="1"/>
    <xf numFmtId="0" fontId="14" fillId="0" borderId="0" xfId="0" applyFont="1" applyProtection="1"/>
    <xf numFmtId="0" fontId="15" fillId="3" borderId="0" xfId="0" applyFont="1" applyFill="1" applyBorder="1" applyAlignment="1" applyProtection="1">
      <alignment horizontal="right" vertical="center"/>
    </xf>
    <xf numFmtId="0" fontId="6" fillId="0" borderId="0" xfId="0" applyFont="1" applyFill="1" applyBorder="1" applyAlignment="1" applyProtection="1"/>
    <xf numFmtId="0" fontId="11" fillId="0" borderId="0" xfId="0" applyFont="1" applyAlignment="1" applyProtection="1"/>
    <xf numFmtId="0" fontId="11" fillId="0" borderId="0" xfId="0" applyFont="1" applyBorder="1" applyAlignment="1" applyProtection="1"/>
    <xf numFmtId="0" fontId="13" fillId="0" borderId="0" xfId="0" applyFont="1" applyBorder="1" applyAlignment="1" applyProtection="1"/>
    <xf numFmtId="14" fontId="1" fillId="0" borderId="0" xfId="0" applyNumberFormat="1" applyFont="1" applyAlignment="1" applyProtection="1">
      <alignment horizontal="left"/>
    </xf>
    <xf numFmtId="0" fontId="1" fillId="0" borderId="0" xfId="0" applyFont="1" applyAlignment="1" applyProtection="1">
      <alignment horizontal="left"/>
    </xf>
    <xf numFmtId="14" fontId="16" fillId="0" borderId="0" xfId="1" applyNumberFormat="1" applyFont="1" applyFill="1" applyBorder="1" applyAlignment="1" applyProtection="1">
      <alignment horizontal="right" vertical="center"/>
    </xf>
    <xf numFmtId="14" fontId="18" fillId="4" borderId="10" xfId="0" applyNumberFormat="1" applyFont="1" applyFill="1" applyBorder="1" applyAlignment="1">
      <alignment horizontal="center" vertical="center"/>
    </xf>
    <xf numFmtId="0" fontId="17" fillId="0" borderId="0" xfId="1" applyFont="1" applyFill="1" applyBorder="1" applyAlignment="1" applyProtection="1">
      <protection locked="0"/>
    </xf>
    <xf numFmtId="14" fontId="19" fillId="6" borderId="10" xfId="0" applyNumberFormat="1" applyFont="1" applyFill="1" applyBorder="1" applyAlignment="1" applyProtection="1">
      <alignment horizontal="center" vertical="center"/>
    </xf>
    <xf numFmtId="0" fontId="7" fillId="0" borderId="0" xfId="0" applyFont="1" applyAlignment="1" applyProtection="1"/>
    <xf numFmtId="0" fontId="3" fillId="3" borderId="0" xfId="0" applyFont="1" applyFill="1" applyBorder="1" applyAlignment="1" applyProtection="1">
      <alignment vertical="center"/>
    </xf>
    <xf numFmtId="0" fontId="20" fillId="3" borderId="0" xfId="0" applyFont="1" applyFill="1" applyBorder="1" applyAlignment="1" applyProtection="1">
      <alignment horizontal="right" vertical="center"/>
    </xf>
    <xf numFmtId="14" fontId="7" fillId="6" borderId="10" xfId="1" applyNumberFormat="1" applyFont="1" applyFill="1" applyBorder="1" applyAlignment="1" applyProtection="1">
      <alignment horizontal="center" wrapText="1"/>
    </xf>
    <xf numFmtId="14" fontId="7" fillId="6" borderId="10" xfId="0" applyNumberFormat="1" applyFont="1" applyFill="1" applyBorder="1" applyAlignment="1" applyProtection="1">
      <alignment horizontal="center"/>
    </xf>
    <xf numFmtId="0" fontId="17" fillId="0" borderId="0" xfId="1" applyFont="1" applyFill="1" applyBorder="1" applyAlignment="1" applyProtection="1">
      <alignment horizontal="left" wrapText="1"/>
      <protection locked="0"/>
    </xf>
    <xf numFmtId="0" fontId="6" fillId="0" borderId="0" xfId="0" applyFont="1" applyBorder="1" applyAlignment="1" applyProtection="1">
      <alignment horizontal="left"/>
    </xf>
    <xf numFmtId="14" fontId="7" fillId="6" borderId="10" xfId="0" applyNumberFormat="1" applyFont="1" applyFill="1" applyBorder="1" applyAlignment="1">
      <alignment horizontal="center" vertical="center"/>
    </xf>
    <xf numFmtId="0" fontId="12" fillId="0" borderId="0" xfId="2" applyFill="1" applyBorder="1" applyAlignment="1">
      <alignment horizontal="left" vertical="top"/>
    </xf>
    <xf numFmtId="0" fontId="12" fillId="0" borderId="0" xfId="2" applyFill="1" applyBorder="1" applyAlignment="1">
      <alignment horizontal="right" vertical="top"/>
    </xf>
    <xf numFmtId="0" fontId="21" fillId="0" borderId="15" xfId="2" applyFont="1" applyFill="1" applyBorder="1" applyAlignment="1">
      <alignment vertical="top" wrapText="1"/>
    </xf>
    <xf numFmtId="165" fontId="23" fillId="0" borderId="15" xfId="2" applyNumberFormat="1" applyFont="1" applyFill="1" applyBorder="1" applyAlignment="1">
      <alignment horizontal="right" vertical="top" wrapText="1"/>
    </xf>
    <xf numFmtId="166" fontId="23" fillId="0" borderId="15" xfId="2" applyNumberFormat="1" applyFont="1" applyFill="1" applyBorder="1" applyAlignment="1">
      <alignment horizontal="center" vertical="top" wrapText="1"/>
    </xf>
    <xf numFmtId="0" fontId="21" fillId="0" borderId="15" xfId="2" applyFont="1" applyFill="1" applyBorder="1" applyAlignment="1">
      <alignment horizontal="right" vertical="top" wrapText="1"/>
    </xf>
    <xf numFmtId="167" fontId="23" fillId="0" borderId="15" xfId="2" applyNumberFormat="1" applyFont="1" applyFill="1" applyBorder="1" applyAlignment="1">
      <alignment horizontal="right" vertical="top" wrapText="1"/>
    </xf>
    <xf numFmtId="168" fontId="23" fillId="0" borderId="15" xfId="2" applyNumberFormat="1" applyFont="1" applyFill="1" applyBorder="1" applyAlignment="1">
      <alignment horizontal="center" vertical="top" wrapText="1"/>
    </xf>
    <xf numFmtId="0" fontId="21" fillId="0" borderId="15" xfId="2" applyFont="1" applyFill="1" applyBorder="1" applyAlignment="1">
      <alignment horizontal="left" vertical="top" wrapText="1"/>
    </xf>
    <xf numFmtId="0" fontId="25" fillId="0" borderId="15" xfId="2" applyFont="1" applyFill="1" applyBorder="1" applyAlignment="1">
      <alignment horizontal="center" vertical="top" wrapText="1"/>
    </xf>
    <xf numFmtId="0" fontId="26" fillId="0" borderId="15" xfId="2" applyFont="1" applyFill="1" applyBorder="1" applyAlignment="1">
      <alignment horizontal="center" vertical="top" wrapText="1"/>
    </xf>
    <xf numFmtId="0" fontId="25" fillId="0" borderId="15" xfId="2" applyFont="1" applyFill="1" applyBorder="1" applyAlignment="1">
      <alignment vertical="top" wrapText="1"/>
    </xf>
    <xf numFmtId="0" fontId="12" fillId="0" borderId="15" xfId="2" applyFill="1" applyBorder="1" applyAlignment="1">
      <alignment horizontal="right" vertical="top" wrapText="1"/>
    </xf>
    <xf numFmtId="0" fontId="31" fillId="0" borderId="0" xfId="1" applyFont="1" applyFill="1" applyBorder="1" applyAlignment="1" applyProtection="1">
      <protection locked="0"/>
    </xf>
    <xf numFmtId="0" fontId="1" fillId="0" borderId="0" xfId="0" applyFont="1" applyAlignment="1" applyProtection="1">
      <alignment horizontal="right"/>
    </xf>
    <xf numFmtId="0" fontId="1" fillId="0" borderId="4" xfId="0" applyFont="1" applyBorder="1" applyAlignment="1" applyProtection="1">
      <alignment horizontal="right"/>
    </xf>
    <xf numFmtId="0" fontId="2" fillId="2" borderId="1" xfId="0" applyFont="1" applyFill="1" applyBorder="1" applyAlignment="1" applyProtection="1">
      <alignment horizontal="center" wrapText="1"/>
    </xf>
    <xf numFmtId="0" fontId="2" fillId="2" borderId="13"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31" fillId="0" borderId="0" xfId="1" applyFont="1" applyFill="1" applyAlignment="1" applyProtection="1">
      <alignment horizontal="left" wrapText="1"/>
      <protection locked="0"/>
    </xf>
    <xf numFmtId="0" fontId="17" fillId="0" borderId="0" xfId="1" applyFont="1" applyFill="1" applyBorder="1" applyAlignment="1" applyProtection="1">
      <alignment horizontal="left" wrapText="1"/>
      <protection locked="0"/>
    </xf>
    <xf numFmtId="0" fontId="1" fillId="2" borderId="5"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6" xfId="0" applyFont="1" applyFill="1" applyBorder="1" applyAlignment="1" applyProtection="1">
      <alignment horizontal="center"/>
    </xf>
    <xf numFmtId="0" fontId="6" fillId="0" borderId="0" xfId="0" applyFont="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left" vertical="center" wrapText="1"/>
    </xf>
    <xf numFmtId="0" fontId="30" fillId="0" borderId="0" xfId="2" applyFont="1" applyFill="1" applyBorder="1" applyAlignment="1">
      <alignment horizontal="center" vertical="top"/>
    </xf>
    <xf numFmtId="0" fontId="29" fillId="0" borderId="0" xfId="2" applyFont="1" applyFill="1" applyBorder="1" applyAlignment="1">
      <alignment horizontal="center" vertical="top"/>
    </xf>
    <xf numFmtId="0" fontId="28" fillId="0" borderId="17" xfId="2" applyFont="1" applyFill="1" applyBorder="1" applyAlignment="1">
      <alignment horizontal="center" vertical="center" wrapText="1"/>
    </xf>
    <xf numFmtId="0" fontId="28" fillId="0" borderId="16" xfId="2"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BEEBFA"/>
      <color rgb="FF4EADF3"/>
      <color rgb="FF000000"/>
      <color rgb="FF56C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23573</xdr:colOff>
      <xdr:row>2</xdr:row>
      <xdr:rowOff>6350</xdr:rowOff>
    </xdr:from>
    <xdr:to>
      <xdr:col>6</xdr:col>
      <xdr:colOff>1076961</xdr:colOff>
      <xdr:row>5</xdr:row>
      <xdr:rowOff>31373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73" y="444500"/>
          <a:ext cx="2598978" cy="691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udyinthestates.dhs.gov/stem-opt-hub" TargetMode="External"/><Relationship Id="rId2" Type="http://schemas.openxmlformats.org/officeDocument/2006/relationships/hyperlink" Target="http://siss.ucdavis.edu/students/F1emp/STEM.html" TargetMode="External"/><Relationship Id="rId1" Type="http://schemas.openxmlformats.org/officeDocument/2006/relationships/hyperlink" Target="http://siss.ucdavis.edu/students/F1emp/STEM.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cipcode/cipdetail.aspx?y=55&amp;amp;cipid=88406" TargetMode="External"/><Relationship Id="rId2" Type="http://schemas.openxmlformats.org/officeDocument/2006/relationships/hyperlink" Target="http://nces.ed.gov/ipeds/cipcode/cipdetail.aspx?y=55&amp;amp;cipid=88385" TargetMode="External"/><Relationship Id="rId1" Type="http://schemas.openxmlformats.org/officeDocument/2006/relationships/hyperlink" Target="http://nces.ed.gov/ipeds/cipcode/cipdetail.aspx?y=55&amp;amp;cipid=88196" TargetMode="External"/><Relationship Id="rId5" Type="http://schemas.openxmlformats.org/officeDocument/2006/relationships/printerSettings" Target="../printerSettings/printerSettings2.bin"/><Relationship Id="rId4" Type="http://schemas.openxmlformats.org/officeDocument/2006/relationships/hyperlink" Target="http://nces.ed.gov/ipeds/cipcode/cipdetail.aspx?y=55&amp;amp;cipid=88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showGridLines="0" showRowColHeaders="0" tabSelected="1" zoomScaleNormal="100" workbookViewId="0">
      <selection activeCell="J14" sqref="J14"/>
    </sheetView>
  </sheetViews>
  <sheetFormatPr defaultColWidth="2.28515625" defaultRowHeight="14.25" x14ac:dyDescent="0.2"/>
  <cols>
    <col min="1" max="1" width="2.28515625" style="1"/>
    <col min="2" max="3" width="2.7109375" style="1" customWidth="1"/>
    <col min="4" max="4" width="3.7109375" style="1" customWidth="1"/>
    <col min="5" max="5" width="13.28515625" style="1" customWidth="1"/>
    <col min="6" max="6" width="5.5703125" style="1" customWidth="1"/>
    <col min="7" max="7" width="20.7109375" style="1" customWidth="1"/>
    <col min="8" max="8" width="17.5703125" style="1" customWidth="1"/>
    <col min="9" max="9" width="4.140625" style="1" customWidth="1"/>
    <col min="10" max="10" width="18" style="1" customWidth="1"/>
    <col min="11" max="12" width="2.7109375" style="12" customWidth="1"/>
    <col min="13" max="13" width="2" style="1" customWidth="1"/>
    <col min="14" max="14" width="2.28515625" style="1" customWidth="1"/>
    <col min="15" max="16384" width="2.28515625" style="1"/>
  </cols>
  <sheetData>
    <row r="1" spans="2:12" x14ac:dyDescent="0.2">
      <c r="B1" s="12"/>
      <c r="C1" s="2"/>
      <c r="D1" s="2"/>
      <c r="E1" s="2"/>
      <c r="F1" s="2"/>
      <c r="G1" s="2"/>
      <c r="H1" s="2"/>
      <c r="I1" s="2"/>
      <c r="J1" s="2"/>
      <c r="K1" s="2"/>
    </row>
    <row r="2" spans="2:12" ht="19.899999999999999" customHeight="1" thickBot="1" x14ac:dyDescent="0.25">
      <c r="B2" s="3"/>
      <c r="K2" s="3"/>
    </row>
    <row r="3" spans="2:12" ht="19.149999999999999" customHeight="1" x14ac:dyDescent="0.2">
      <c r="B3" s="3"/>
      <c r="H3" s="69" t="s">
        <v>14</v>
      </c>
      <c r="I3" s="70"/>
      <c r="J3" s="71"/>
      <c r="K3" s="3"/>
    </row>
    <row r="4" spans="2:12" ht="19.149999999999999" customHeight="1" x14ac:dyDescent="0.2">
      <c r="B4" s="3"/>
      <c r="H4" s="72"/>
      <c r="I4" s="73"/>
      <c r="J4" s="74"/>
      <c r="K4" s="3"/>
    </row>
    <row r="5" spans="2:12" ht="15" thickBot="1" x14ac:dyDescent="0.25">
      <c r="B5" s="3"/>
      <c r="H5" s="77" t="s">
        <v>26</v>
      </c>
      <c r="I5" s="78"/>
      <c r="J5" s="79"/>
      <c r="K5" s="3"/>
    </row>
    <row r="6" spans="2:12" x14ac:dyDescent="0.2">
      <c r="B6" s="3"/>
      <c r="H6" s="21"/>
      <c r="I6" s="21"/>
      <c r="J6" s="21"/>
      <c r="K6" s="3"/>
    </row>
    <row r="7" spans="2:12" ht="18" customHeight="1" x14ac:dyDescent="0.2">
      <c r="B7" s="3"/>
      <c r="D7" s="82" t="s">
        <v>4</v>
      </c>
      <c r="E7" s="82"/>
      <c r="F7" s="82"/>
      <c r="G7" s="82"/>
      <c r="H7" s="82"/>
      <c r="I7" s="82"/>
      <c r="J7" s="82"/>
      <c r="K7" s="3"/>
    </row>
    <row r="8" spans="2:12" ht="15" x14ac:dyDescent="0.2">
      <c r="B8" s="3"/>
      <c r="D8" s="5" t="s">
        <v>0</v>
      </c>
      <c r="E8" s="18" t="s">
        <v>5</v>
      </c>
      <c r="F8" s="18"/>
      <c r="G8" s="18"/>
      <c r="H8" s="18"/>
      <c r="I8" s="18"/>
      <c r="J8" s="18"/>
      <c r="K8" s="3"/>
    </row>
    <row r="9" spans="2:12" ht="15" x14ac:dyDescent="0.2">
      <c r="B9" s="3"/>
      <c r="D9" s="5" t="s">
        <v>0</v>
      </c>
      <c r="E9" s="18" t="s">
        <v>1</v>
      </c>
      <c r="F9" s="18"/>
      <c r="G9" s="18"/>
      <c r="H9" s="18"/>
      <c r="I9" s="18"/>
      <c r="J9" s="18"/>
      <c r="K9" s="3"/>
    </row>
    <row r="10" spans="2:12" ht="15" x14ac:dyDescent="0.2">
      <c r="B10" s="3"/>
      <c r="D10" s="5" t="s">
        <v>0</v>
      </c>
      <c r="E10" s="18" t="s">
        <v>265</v>
      </c>
      <c r="F10" s="18"/>
      <c r="G10" s="18"/>
      <c r="H10" s="18"/>
      <c r="I10" s="18"/>
      <c r="J10" s="18"/>
      <c r="K10" s="3"/>
    </row>
    <row r="11" spans="2:12" ht="15" x14ac:dyDescent="0.2">
      <c r="B11" s="3"/>
      <c r="D11" s="5" t="s">
        <v>0</v>
      </c>
      <c r="E11" s="18" t="s">
        <v>12</v>
      </c>
      <c r="F11" s="18"/>
      <c r="G11" s="18"/>
      <c r="H11" s="18"/>
      <c r="I11" s="18"/>
      <c r="J11" s="18"/>
      <c r="K11" s="3"/>
    </row>
    <row r="12" spans="2:12" ht="15" x14ac:dyDescent="0.2">
      <c r="B12" s="3"/>
      <c r="D12" s="5" t="s">
        <v>0</v>
      </c>
      <c r="E12" s="18" t="s">
        <v>10</v>
      </c>
      <c r="F12" s="18"/>
      <c r="G12" s="18"/>
      <c r="H12" s="18"/>
      <c r="I12" s="18"/>
      <c r="J12" s="18"/>
      <c r="K12" s="7"/>
      <c r="L12" s="6"/>
    </row>
    <row r="13" spans="2:12" ht="12" customHeight="1" thickBot="1" x14ac:dyDescent="0.25">
      <c r="B13" s="3"/>
      <c r="K13" s="3"/>
    </row>
    <row r="14" spans="2:12" ht="18.75" thickBot="1" x14ac:dyDescent="0.3">
      <c r="B14" s="3"/>
      <c r="D14" s="4" t="str">
        <f>"*1."</f>
        <v>*1.</v>
      </c>
      <c r="E14" s="81" t="s">
        <v>9</v>
      </c>
      <c r="F14" s="81"/>
      <c r="G14" s="81"/>
      <c r="H14" s="81"/>
      <c r="I14" s="81"/>
      <c r="J14" s="31" t="s">
        <v>7</v>
      </c>
      <c r="K14" s="3"/>
    </row>
    <row r="15" spans="2:12" ht="15" x14ac:dyDescent="0.2">
      <c r="B15" s="3"/>
      <c r="D15" s="34" t="s">
        <v>0</v>
      </c>
      <c r="E15" s="32" t="s">
        <v>6</v>
      </c>
      <c r="F15" s="32"/>
      <c r="G15" s="33"/>
      <c r="H15" s="33"/>
      <c r="K15" s="3"/>
    </row>
    <row r="16" spans="2:12" ht="12" customHeight="1" thickBot="1" x14ac:dyDescent="0.3">
      <c r="B16" s="3"/>
      <c r="E16" s="80" t="s">
        <v>8</v>
      </c>
      <c r="F16" s="80"/>
      <c r="G16" s="80"/>
      <c r="H16" s="80"/>
      <c r="I16" s="51"/>
      <c r="K16" s="3"/>
    </row>
    <row r="17" spans="2:11" ht="18" customHeight="1" thickBot="1" x14ac:dyDescent="0.3">
      <c r="B17" s="3"/>
      <c r="D17" s="4" t="str">
        <f>"*2."</f>
        <v>*2.</v>
      </c>
      <c r="E17" s="80"/>
      <c r="F17" s="80"/>
      <c r="G17" s="80"/>
      <c r="H17" s="80"/>
      <c r="I17" s="51"/>
      <c r="J17" s="28"/>
      <c r="K17" s="3"/>
    </row>
    <row r="18" spans="2:11" ht="15" x14ac:dyDescent="0.2">
      <c r="B18" s="3"/>
      <c r="D18" s="34" t="str">
        <f ca="1">IF(E18&lt;&gt;"","●","")</f>
        <v/>
      </c>
      <c r="E18" s="38" t="str">
        <f ca="1">IF(J17="","",IF(J17-10&lt;TODAY(),"Contact SISS immediately to prioritize your STEM request",""))</f>
        <v/>
      </c>
      <c r="F18" s="6"/>
      <c r="G18" s="6"/>
      <c r="H18" s="6"/>
      <c r="I18" s="6"/>
      <c r="J18" s="8" t="s">
        <v>2</v>
      </c>
      <c r="K18" s="3"/>
    </row>
    <row r="19" spans="2:11" ht="12" customHeight="1" thickBot="1" x14ac:dyDescent="0.25">
      <c r="B19" s="3"/>
      <c r="K19" s="3"/>
    </row>
    <row r="20" spans="2:11" ht="18" customHeight="1" thickBot="1" x14ac:dyDescent="0.3">
      <c r="B20" s="3"/>
      <c r="D20" s="4" t="str">
        <f>"3."</f>
        <v>3.</v>
      </c>
      <c r="E20" s="35" t="s">
        <v>11</v>
      </c>
      <c r="F20" s="35"/>
      <c r="G20" s="35"/>
      <c r="I20" s="22"/>
      <c r="J20" s="42" t="str">
        <f>IF(J17="","",J17-111)</f>
        <v/>
      </c>
      <c r="K20" s="3"/>
    </row>
    <row r="21" spans="2:11" ht="16.149999999999999" customHeight="1" thickBot="1" x14ac:dyDescent="0.35">
      <c r="B21" s="3"/>
      <c r="D21" s="5" t="s">
        <v>0</v>
      </c>
      <c r="E21" s="66" t="s">
        <v>262</v>
      </c>
      <c r="F21" s="43"/>
      <c r="G21" s="43"/>
      <c r="I21" s="41"/>
      <c r="K21" s="3"/>
    </row>
    <row r="22" spans="2:11" ht="18" customHeight="1" thickBot="1" x14ac:dyDescent="0.25">
      <c r="B22" s="3"/>
      <c r="D22" s="5" t="s">
        <v>0</v>
      </c>
      <c r="E22" s="24" t="s">
        <v>13</v>
      </c>
      <c r="F22" s="19"/>
      <c r="G22" s="20"/>
      <c r="H22" s="29" t="str">
        <f>IF(J17="","",J17+1)</f>
        <v/>
      </c>
      <c r="I22" s="25" t="s">
        <v>3</v>
      </c>
      <c r="J22" s="30" t="str">
        <f>IF(J17="","",DATE(YEAR(J17)+2,MONTH(J17),DAY(J17)))</f>
        <v/>
      </c>
      <c r="K22" s="3"/>
    </row>
    <row r="23" spans="2:11" ht="12" customHeight="1" thickBot="1" x14ac:dyDescent="0.25">
      <c r="B23" s="3"/>
      <c r="J23" s="11"/>
      <c r="K23" s="3"/>
    </row>
    <row r="24" spans="2:11" ht="18" customHeight="1" thickBot="1" x14ac:dyDescent="0.3">
      <c r="B24" s="3"/>
      <c r="D24" s="4" t="str">
        <f>"4."</f>
        <v>4.</v>
      </c>
      <c r="E24" s="27" t="s">
        <v>15</v>
      </c>
      <c r="F24" s="9"/>
      <c r="G24" s="10"/>
      <c r="H24" s="49" t="str">
        <f>IF(J17="","",J17-90)</f>
        <v/>
      </c>
      <c r="I24" s="22" t="s">
        <v>3</v>
      </c>
      <c r="J24" s="44" t="str">
        <f>IF(J17&lt;&gt;"",J17,"")</f>
        <v/>
      </c>
      <c r="K24" s="3"/>
    </row>
    <row r="25" spans="2:11" ht="18" customHeight="1" x14ac:dyDescent="0.2">
      <c r="B25" s="3"/>
      <c r="D25" s="23" t="s">
        <v>0</v>
      </c>
      <c r="E25" s="45" t="s">
        <v>264</v>
      </c>
      <c r="F25" s="9"/>
      <c r="G25" s="10"/>
      <c r="I25" s="22"/>
      <c r="J25" s="22"/>
      <c r="K25" s="3"/>
    </row>
    <row r="26" spans="2:11" ht="18" customHeight="1" x14ac:dyDescent="0.25">
      <c r="B26" s="3"/>
      <c r="D26" s="23" t="s">
        <v>0</v>
      </c>
      <c r="E26" s="45" t="s">
        <v>19</v>
      </c>
      <c r="F26" s="9"/>
      <c r="G26" s="10"/>
      <c r="I26" s="22"/>
      <c r="J26" s="22"/>
      <c r="K26" s="3"/>
    </row>
    <row r="27" spans="2:11" ht="18" customHeight="1" x14ac:dyDescent="0.25">
      <c r="B27" s="3"/>
      <c r="D27" s="23" t="s">
        <v>0</v>
      </c>
      <c r="E27" s="45" t="s">
        <v>16</v>
      </c>
      <c r="F27" s="36"/>
      <c r="G27" s="36"/>
      <c r="H27" s="36"/>
      <c r="I27" s="37"/>
      <c r="J27" s="22"/>
      <c r="K27" s="3"/>
    </row>
    <row r="28" spans="2:11" ht="15" customHeight="1" x14ac:dyDescent="0.3">
      <c r="C28" s="16"/>
      <c r="D28" s="23" t="s">
        <v>0</v>
      </c>
      <c r="E28" s="75" t="s">
        <v>263</v>
      </c>
      <c r="F28" s="75"/>
      <c r="G28" s="75"/>
      <c r="H28" s="26"/>
      <c r="I28" s="26"/>
      <c r="J28" s="26"/>
      <c r="K28" s="3"/>
    </row>
    <row r="29" spans="2:11" ht="15" x14ac:dyDescent="0.2">
      <c r="C29" s="16"/>
      <c r="D29" s="5" t="s">
        <v>0</v>
      </c>
      <c r="E29" s="76" t="s">
        <v>21</v>
      </c>
      <c r="F29" s="76"/>
      <c r="G29" s="76"/>
      <c r="H29" s="76"/>
      <c r="I29" s="76"/>
      <c r="J29" s="76"/>
      <c r="K29" s="3"/>
    </row>
    <row r="30" spans="2:11" ht="12" customHeight="1" x14ac:dyDescent="0.2">
      <c r="C30" s="16"/>
      <c r="D30" s="5"/>
      <c r="E30" s="50"/>
      <c r="F30" s="50"/>
      <c r="G30" s="50"/>
      <c r="H30" s="50"/>
      <c r="I30" s="50"/>
      <c r="J30" s="50"/>
      <c r="K30" s="3"/>
    </row>
    <row r="31" spans="2:11" ht="18" x14ac:dyDescent="0.2">
      <c r="C31" s="16"/>
      <c r="D31" s="47" t="str">
        <f>"5."</f>
        <v>5.</v>
      </c>
      <c r="E31" s="46" t="s">
        <v>18</v>
      </c>
      <c r="F31" s="46"/>
      <c r="G31" s="46"/>
      <c r="H31" s="46"/>
      <c r="I31" s="50"/>
      <c r="J31" s="50"/>
      <c r="K31" s="3"/>
    </row>
    <row r="32" spans="2:11" ht="17.25" thickBot="1" x14ac:dyDescent="0.3">
      <c r="C32" s="16"/>
      <c r="D32" s="23" t="s">
        <v>0</v>
      </c>
      <c r="E32" s="36" t="s">
        <v>17</v>
      </c>
      <c r="F32" s="50"/>
      <c r="G32" s="50"/>
      <c r="H32" s="50"/>
      <c r="I32" s="50"/>
      <c r="J32" s="50"/>
      <c r="K32" s="3"/>
    </row>
    <row r="33" spans="3:11" ht="18" customHeight="1" thickBot="1" x14ac:dyDescent="0.25">
      <c r="C33" s="16"/>
      <c r="D33" s="23"/>
      <c r="E33" s="67" t="s">
        <v>22</v>
      </c>
      <c r="F33" s="67"/>
      <c r="G33" s="67"/>
      <c r="H33" s="67"/>
      <c r="I33" s="68"/>
      <c r="J33" s="48" t="str">
        <f>IF(J17="","",J17+182)</f>
        <v/>
      </c>
      <c r="K33" s="3"/>
    </row>
    <row r="34" spans="3:11" ht="18" customHeight="1" thickBot="1" x14ac:dyDescent="0.25">
      <c r="C34" s="16"/>
      <c r="D34" s="23"/>
      <c r="E34" s="67" t="s">
        <v>23</v>
      </c>
      <c r="F34" s="67"/>
      <c r="G34" s="67"/>
      <c r="H34" s="67"/>
      <c r="I34" s="68"/>
      <c r="J34" s="48" t="str">
        <f>IF(J17="","",DATE(YEAR(J17)+1,MONTH(J17),DAY(J17)))</f>
        <v/>
      </c>
      <c r="K34" s="3"/>
    </row>
    <row r="35" spans="3:11" ht="18" customHeight="1" thickBot="1" x14ac:dyDescent="0.25">
      <c r="C35" s="16"/>
      <c r="D35" s="23"/>
      <c r="E35" s="67" t="s">
        <v>24</v>
      </c>
      <c r="F35" s="67"/>
      <c r="G35" s="67"/>
      <c r="H35" s="67"/>
      <c r="I35" s="68"/>
      <c r="J35" s="52" t="str">
        <f>IF(J17="","",J17+547)</f>
        <v/>
      </c>
      <c r="K35" s="3"/>
    </row>
    <row r="36" spans="3:11" ht="18" customHeight="1" thickBot="1" x14ac:dyDescent="0.25">
      <c r="C36" s="16"/>
      <c r="D36" s="5"/>
      <c r="E36" s="67" t="s">
        <v>25</v>
      </c>
      <c r="F36" s="67"/>
      <c r="G36" s="67"/>
      <c r="H36" s="67"/>
      <c r="I36" s="68"/>
      <c r="J36" s="48" t="str">
        <f>J22</f>
        <v/>
      </c>
      <c r="K36" s="3"/>
    </row>
    <row r="37" spans="3:11" ht="16.5" x14ac:dyDescent="0.25">
      <c r="C37" s="16"/>
      <c r="D37" s="23" t="s">
        <v>0</v>
      </c>
      <c r="E37" s="36" t="s">
        <v>20</v>
      </c>
      <c r="F37" s="50"/>
      <c r="G37" s="50"/>
      <c r="H37" s="50"/>
      <c r="I37" s="50"/>
      <c r="J37" s="50"/>
      <c r="K37" s="3"/>
    </row>
    <row r="38" spans="3:11" ht="16.5" x14ac:dyDescent="0.25">
      <c r="C38" s="16"/>
      <c r="D38" s="23"/>
      <c r="E38" s="36" t="str">
        <f>"-Home address changes"</f>
        <v>-Home address changes</v>
      </c>
      <c r="F38" s="50"/>
      <c r="G38" s="50"/>
      <c r="H38" s="50"/>
      <c r="I38" s="50"/>
      <c r="J38" s="50"/>
      <c r="K38" s="3"/>
    </row>
    <row r="39" spans="3:11" ht="16.5" x14ac:dyDescent="0.25">
      <c r="C39" s="16"/>
      <c r="D39" s="23"/>
      <c r="E39" s="36" t="str">
        <f>"-Updated I-983 for material changes to employment"</f>
        <v>-Updated I-983 for material changes to employment</v>
      </c>
      <c r="F39" s="50"/>
      <c r="G39" s="50"/>
      <c r="H39" s="50"/>
      <c r="I39" s="50"/>
      <c r="J39" s="50"/>
      <c r="K39" s="3"/>
    </row>
    <row r="40" spans="3:11" ht="16.5" x14ac:dyDescent="0.25">
      <c r="C40" s="16"/>
      <c r="D40" s="23"/>
      <c r="E40" s="36" t="str">
        <f>"-Final Evaluation on Student Progress (I-983) upon ending any employment"</f>
        <v>-Final Evaluation on Student Progress (I-983) upon ending any employment</v>
      </c>
      <c r="F40" s="50"/>
      <c r="G40" s="50"/>
      <c r="H40" s="50"/>
      <c r="I40" s="50"/>
      <c r="J40" s="50"/>
      <c r="K40" s="3"/>
    </row>
    <row r="41" spans="3:11" ht="15" x14ac:dyDescent="0.2">
      <c r="C41" s="16"/>
      <c r="D41" s="23"/>
      <c r="E41" s="9" t="str">
        <f>"-New I-983 due for any new  employer  (E-verified, 20+ hours/week)"</f>
        <v>-New I-983 due for any new  employer  (E-verified, 20+ hours/week)</v>
      </c>
      <c r="F41" s="50"/>
      <c r="G41" s="50"/>
      <c r="H41" s="50"/>
      <c r="I41" s="50"/>
      <c r="J41" s="50"/>
      <c r="K41" s="3"/>
    </row>
    <row r="42" spans="3:11" x14ac:dyDescent="0.2">
      <c r="C42" s="17"/>
      <c r="D42" s="2"/>
      <c r="E42" s="15"/>
      <c r="F42" s="15"/>
      <c r="G42" s="15"/>
      <c r="H42" s="15"/>
      <c r="I42" s="15"/>
      <c r="J42" s="15"/>
      <c r="K42" s="13"/>
    </row>
    <row r="44" spans="3:11" x14ac:dyDescent="0.2">
      <c r="E44" s="39"/>
    </row>
    <row r="45" spans="3:11" x14ac:dyDescent="0.2">
      <c r="E45" s="39"/>
    </row>
    <row r="46" spans="3:11" x14ac:dyDescent="0.2">
      <c r="E46" s="39"/>
      <c r="F46" s="14"/>
    </row>
    <row r="47" spans="3:11" x14ac:dyDescent="0.2">
      <c r="E47" s="40"/>
    </row>
  </sheetData>
  <sheetProtection algorithmName="SHA-512" hashValue="OcwGXYesP5Yp1zahOEpGRhfrDlNS5i3RuryAXCDxuNvlhf9NmPWSlCeOCa/wvhz3ej+ja+2J7E0Xwq2/j+hzrg==" saltValue="Jb/1xcGFagCvnjBhr3EyzQ==" spinCount="100000" sheet="1" objects="1" scenarios="1"/>
  <mergeCells count="11">
    <mergeCell ref="E33:I33"/>
    <mergeCell ref="E34:I34"/>
    <mergeCell ref="E35:I35"/>
    <mergeCell ref="E36:I36"/>
    <mergeCell ref="H3:J4"/>
    <mergeCell ref="E28:G28"/>
    <mergeCell ref="E29:J29"/>
    <mergeCell ref="H5:J5"/>
    <mergeCell ref="E16:H17"/>
    <mergeCell ref="E14:I14"/>
    <mergeCell ref="D7:J7"/>
  </mergeCells>
  <conditionalFormatting sqref="J14">
    <cfRule type="expression" priority="1">
      <formula>YN</formula>
    </cfRule>
  </conditionalFormatting>
  <dataValidations count="1">
    <dataValidation type="list" allowBlank="1" showInputMessage="1" showErrorMessage="1" sqref="J14">
      <formula1>CIP</formula1>
    </dataValidation>
  </dataValidations>
  <hyperlinks>
    <hyperlink ref="E28:G28" r:id="rId1" display="Items to mail to USCIS (Step 2)"/>
    <hyperlink ref="E21" r:id="rId2"/>
    <hyperlink ref="E29:J29" r:id="rId3" display="More information about the new STEM Rules"/>
  </hyperlinks>
  <pageMargins left="0.7" right="0.7" top="0.75" bottom="0.75" header="0.3" footer="0.3"/>
  <pageSetup orientation="portrait" horizontalDpi="4294967295" verticalDpi="4294967295"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0"/>
  <sheetViews>
    <sheetView topLeftCell="A5" zoomScaleNormal="100" workbookViewId="0">
      <selection activeCell="B6" sqref="B6:B230"/>
    </sheetView>
  </sheetViews>
  <sheetFormatPr defaultColWidth="8.85546875" defaultRowHeight="12.75" x14ac:dyDescent="0.25"/>
  <cols>
    <col min="1" max="1" width="20.5703125" style="53" customWidth="1"/>
    <col min="2" max="2" width="19.7109375" style="54" customWidth="1"/>
    <col min="3" max="3" width="52.140625" style="53" customWidth="1"/>
    <col min="4" max="16384" width="8.85546875" style="53"/>
  </cols>
  <sheetData>
    <row r="1" spans="1:3" ht="19.899999999999999" customHeight="1" x14ac:dyDescent="0.25">
      <c r="A1" s="83" t="s">
        <v>261</v>
      </c>
      <c r="B1" s="84"/>
      <c r="C1" s="84"/>
    </row>
    <row r="2" spans="1:3" ht="19.899999999999999" customHeight="1" x14ac:dyDescent="0.25">
      <c r="A2" s="84" t="s">
        <v>260</v>
      </c>
      <c r="B2" s="84"/>
      <c r="C2" s="84"/>
    </row>
    <row r="3" spans="1:3" ht="174" customHeight="1" x14ac:dyDescent="0.25">
      <c r="A3" s="85" t="s">
        <v>259</v>
      </c>
      <c r="B3" s="85"/>
      <c r="C3" s="85"/>
    </row>
    <row r="4" spans="1:3" ht="150.6" customHeight="1" x14ac:dyDescent="0.25">
      <c r="A4" s="86" t="s">
        <v>258</v>
      </c>
      <c r="B4" s="86"/>
      <c r="C4" s="86"/>
    </row>
    <row r="5" spans="1:3" ht="51" customHeight="1" x14ac:dyDescent="0.25">
      <c r="A5" s="64" t="s">
        <v>257</v>
      </c>
      <c r="B5" s="65" t="s">
        <v>256</v>
      </c>
      <c r="C5" s="62" t="s">
        <v>255</v>
      </c>
    </row>
    <row r="6" spans="1:3" ht="15.75" x14ac:dyDescent="0.25">
      <c r="A6" s="64"/>
      <c r="B6" s="63" t="s">
        <v>7</v>
      </c>
      <c r="C6" s="62"/>
    </row>
    <row r="7" spans="1:3" ht="15" customHeight="1" x14ac:dyDescent="0.25">
      <c r="A7" s="60">
        <v>1</v>
      </c>
      <c r="B7" s="59">
        <v>1.0307999999999999</v>
      </c>
      <c r="C7" s="61" t="s">
        <v>254</v>
      </c>
    </row>
    <row r="8" spans="1:3" ht="15" customHeight="1" x14ac:dyDescent="0.25">
      <c r="A8" s="60">
        <v>1</v>
      </c>
      <c r="B8" s="59">
        <v>1.0901000000000001</v>
      </c>
      <c r="C8" s="61" t="s">
        <v>253</v>
      </c>
    </row>
    <row r="9" spans="1:3" ht="15" customHeight="1" x14ac:dyDescent="0.25">
      <c r="A9" s="60">
        <v>1</v>
      </c>
      <c r="B9" s="59">
        <v>1.0902000000000001</v>
      </c>
      <c r="C9" s="61" t="s">
        <v>252</v>
      </c>
    </row>
    <row r="10" spans="1:3" ht="15" customHeight="1" x14ac:dyDescent="0.25">
      <c r="A10" s="60">
        <v>1</v>
      </c>
      <c r="B10" s="59">
        <v>1.0903</v>
      </c>
      <c r="C10" s="61" t="s">
        <v>251</v>
      </c>
    </row>
    <row r="11" spans="1:3" ht="15" customHeight="1" x14ac:dyDescent="0.25">
      <c r="A11" s="60">
        <v>1</v>
      </c>
      <c r="B11" s="59">
        <v>1.0904</v>
      </c>
      <c r="C11" s="61" t="s">
        <v>250</v>
      </c>
    </row>
    <row r="12" spans="1:3" ht="15" customHeight="1" x14ac:dyDescent="0.25">
      <c r="A12" s="60">
        <v>1</v>
      </c>
      <c r="B12" s="59">
        <v>1.0905</v>
      </c>
      <c r="C12" s="61" t="s">
        <v>249</v>
      </c>
    </row>
    <row r="13" spans="1:3" ht="15" customHeight="1" x14ac:dyDescent="0.25">
      <c r="A13" s="60">
        <v>1</v>
      </c>
      <c r="B13" s="59">
        <v>1.0906</v>
      </c>
      <c r="C13" s="61" t="s">
        <v>248</v>
      </c>
    </row>
    <row r="14" spans="1:3" ht="15" customHeight="1" x14ac:dyDescent="0.25">
      <c r="A14" s="60">
        <v>1</v>
      </c>
      <c r="B14" s="59">
        <v>1.0907</v>
      </c>
      <c r="C14" s="61" t="s">
        <v>247</v>
      </c>
    </row>
    <row r="15" spans="1:3" ht="15" customHeight="1" x14ac:dyDescent="0.25">
      <c r="A15" s="60">
        <v>1</v>
      </c>
      <c r="B15" s="59">
        <v>1.0999000000000001</v>
      </c>
      <c r="C15" s="61" t="s">
        <v>246</v>
      </c>
    </row>
    <row r="16" spans="1:3" ht="15" customHeight="1" x14ac:dyDescent="0.25">
      <c r="A16" s="60">
        <v>1</v>
      </c>
      <c r="B16" s="59">
        <v>1.1001000000000001</v>
      </c>
      <c r="C16" s="61" t="s">
        <v>245</v>
      </c>
    </row>
    <row r="17" spans="1:3" ht="15" customHeight="1" x14ac:dyDescent="0.25">
      <c r="A17" s="60">
        <v>1</v>
      </c>
      <c r="B17" s="59">
        <v>1.1002000000000001</v>
      </c>
      <c r="C17" s="61" t="s">
        <v>244</v>
      </c>
    </row>
    <row r="18" spans="1:3" ht="15" customHeight="1" x14ac:dyDescent="0.25">
      <c r="A18" s="60">
        <v>1</v>
      </c>
      <c r="B18" s="59">
        <v>1.1099000000000001</v>
      </c>
      <c r="C18" s="61" t="s">
        <v>243</v>
      </c>
    </row>
    <row r="19" spans="1:3" ht="15" customHeight="1" x14ac:dyDescent="0.25">
      <c r="A19" s="60">
        <v>1</v>
      </c>
      <c r="B19" s="59">
        <v>1.1101000000000001</v>
      </c>
      <c r="C19" s="61" t="s">
        <v>242</v>
      </c>
    </row>
    <row r="20" spans="1:3" ht="15" customHeight="1" x14ac:dyDescent="0.25">
      <c r="A20" s="60">
        <v>1</v>
      </c>
      <c r="B20" s="59">
        <v>1.1102000000000001</v>
      </c>
      <c r="C20" s="61" t="s">
        <v>241</v>
      </c>
    </row>
    <row r="21" spans="1:3" ht="15" customHeight="1" x14ac:dyDescent="0.25">
      <c r="A21" s="60">
        <v>1</v>
      </c>
      <c r="B21" s="59">
        <v>1.1103000000000001</v>
      </c>
      <c r="C21" s="61" t="s">
        <v>240</v>
      </c>
    </row>
    <row r="22" spans="1:3" ht="15" customHeight="1" x14ac:dyDescent="0.25">
      <c r="A22" s="60">
        <v>1</v>
      </c>
      <c r="B22" s="59">
        <v>1.1104000000000001</v>
      </c>
      <c r="C22" s="61" t="s">
        <v>239</v>
      </c>
    </row>
    <row r="23" spans="1:3" ht="15" customHeight="1" x14ac:dyDescent="0.25">
      <c r="A23" s="60">
        <v>1</v>
      </c>
      <c r="B23" s="59">
        <v>1.1105</v>
      </c>
      <c r="C23" s="61" t="s">
        <v>238</v>
      </c>
    </row>
    <row r="24" spans="1:3" ht="15" customHeight="1" x14ac:dyDescent="0.25">
      <c r="A24" s="60">
        <v>1</v>
      </c>
      <c r="B24" s="59">
        <v>1.1106</v>
      </c>
      <c r="C24" s="61" t="s">
        <v>237</v>
      </c>
    </row>
    <row r="25" spans="1:3" ht="15" customHeight="1" x14ac:dyDescent="0.25">
      <c r="A25" s="60">
        <v>1</v>
      </c>
      <c r="B25" s="59">
        <v>1.1198999999999999</v>
      </c>
      <c r="C25" s="61" t="s">
        <v>236</v>
      </c>
    </row>
    <row r="26" spans="1:3" ht="15" customHeight="1" x14ac:dyDescent="0.25">
      <c r="A26" s="60">
        <v>1</v>
      </c>
      <c r="B26" s="59">
        <v>1.1201000000000001</v>
      </c>
      <c r="C26" s="61" t="s">
        <v>235</v>
      </c>
    </row>
    <row r="27" spans="1:3" ht="15" customHeight="1" x14ac:dyDescent="0.25">
      <c r="A27" s="60">
        <v>1</v>
      </c>
      <c r="B27" s="59">
        <v>1.1202000000000001</v>
      </c>
      <c r="C27" s="61" t="s">
        <v>234</v>
      </c>
    </row>
    <row r="28" spans="1:3" ht="15" customHeight="1" x14ac:dyDescent="0.25">
      <c r="A28" s="60">
        <v>1</v>
      </c>
      <c r="B28" s="59">
        <v>1.1203000000000001</v>
      </c>
      <c r="C28" s="61" t="s">
        <v>233</v>
      </c>
    </row>
    <row r="29" spans="1:3" ht="15" customHeight="1" x14ac:dyDescent="0.25">
      <c r="A29" s="60">
        <v>1</v>
      </c>
      <c r="B29" s="59">
        <v>1.1298999999999999</v>
      </c>
      <c r="C29" s="61" t="s">
        <v>232</v>
      </c>
    </row>
    <row r="30" spans="1:3" ht="15" customHeight="1" x14ac:dyDescent="0.25">
      <c r="A30" s="60">
        <v>3</v>
      </c>
      <c r="B30" s="59">
        <v>3.0101</v>
      </c>
      <c r="C30" s="61" t="s">
        <v>231</v>
      </c>
    </row>
    <row r="31" spans="1:3" ht="15" customHeight="1" x14ac:dyDescent="0.25">
      <c r="A31" s="60">
        <v>3</v>
      </c>
      <c r="B31" s="59">
        <v>3.0103</v>
      </c>
      <c r="C31" s="61" t="s">
        <v>230</v>
      </c>
    </row>
    <row r="32" spans="1:3" ht="15" customHeight="1" x14ac:dyDescent="0.25">
      <c r="A32" s="60">
        <v>3</v>
      </c>
      <c r="B32" s="59">
        <v>3.0104000000000002</v>
      </c>
      <c r="C32" s="61" t="s">
        <v>229</v>
      </c>
    </row>
    <row r="33" spans="1:3" ht="15" customHeight="1" x14ac:dyDescent="0.25">
      <c r="A33" s="60">
        <v>3</v>
      </c>
      <c r="B33" s="59">
        <v>3.0198999999999998</v>
      </c>
      <c r="C33" s="61" t="s">
        <v>228</v>
      </c>
    </row>
    <row r="34" spans="1:3" ht="15" customHeight="1" x14ac:dyDescent="0.25">
      <c r="A34" s="60">
        <v>3</v>
      </c>
      <c r="B34" s="59">
        <v>3.0205000000000002</v>
      </c>
      <c r="C34" s="61" t="s">
        <v>227</v>
      </c>
    </row>
    <row r="35" spans="1:3" ht="15" customHeight="1" x14ac:dyDescent="0.25">
      <c r="A35" s="60">
        <v>3</v>
      </c>
      <c r="B35" s="59">
        <v>3.0501999999999998</v>
      </c>
      <c r="C35" s="55" t="s">
        <v>226</v>
      </c>
    </row>
    <row r="36" spans="1:3" ht="15" customHeight="1" x14ac:dyDescent="0.25">
      <c r="A36" s="60">
        <v>3</v>
      </c>
      <c r="B36" s="59">
        <v>3.0508000000000002</v>
      </c>
      <c r="C36" s="55" t="s">
        <v>225</v>
      </c>
    </row>
    <row r="37" spans="1:3" ht="15" customHeight="1" x14ac:dyDescent="0.25">
      <c r="A37" s="60">
        <v>3</v>
      </c>
      <c r="B37" s="59">
        <v>3.0508999999999999</v>
      </c>
      <c r="C37" s="55" t="s">
        <v>224</v>
      </c>
    </row>
    <row r="38" spans="1:3" ht="15" customHeight="1" x14ac:dyDescent="0.25">
      <c r="A38" s="60">
        <v>3</v>
      </c>
      <c r="B38" s="59">
        <v>3.0600999999999998</v>
      </c>
      <c r="C38" s="55" t="s">
        <v>223</v>
      </c>
    </row>
    <row r="39" spans="1:3" ht="15" customHeight="1" x14ac:dyDescent="0.25">
      <c r="A39" s="60">
        <v>4</v>
      </c>
      <c r="B39" s="59">
        <v>4.0902000000000003</v>
      </c>
      <c r="C39" s="55" t="s">
        <v>222</v>
      </c>
    </row>
    <row r="40" spans="1:3" ht="15" customHeight="1" x14ac:dyDescent="0.25">
      <c r="A40" s="60">
        <v>9</v>
      </c>
      <c r="B40" s="59">
        <v>9.0701999999999998</v>
      </c>
      <c r="C40" s="55" t="s">
        <v>221</v>
      </c>
    </row>
    <row r="41" spans="1:3" ht="15" customHeight="1" x14ac:dyDescent="0.25">
      <c r="A41" s="57">
        <v>10</v>
      </c>
      <c r="B41" s="56">
        <v>10.0304</v>
      </c>
      <c r="C41" s="55" t="s">
        <v>220</v>
      </c>
    </row>
    <row r="42" spans="1:3" ht="15" customHeight="1" x14ac:dyDescent="0.25">
      <c r="A42" s="57">
        <v>11</v>
      </c>
      <c r="B42" s="56">
        <v>11.0101</v>
      </c>
      <c r="C42" s="55" t="s">
        <v>219</v>
      </c>
    </row>
    <row r="43" spans="1:3" ht="15" customHeight="1" x14ac:dyDescent="0.25">
      <c r="A43" s="57">
        <v>11</v>
      </c>
      <c r="B43" s="56">
        <v>11.010199999999999</v>
      </c>
      <c r="C43" s="55" t="s">
        <v>218</v>
      </c>
    </row>
    <row r="44" spans="1:3" ht="15" customHeight="1" x14ac:dyDescent="0.25">
      <c r="A44" s="57">
        <v>11</v>
      </c>
      <c r="B44" s="56">
        <v>11.010300000000001</v>
      </c>
      <c r="C44" s="55" t="s">
        <v>217</v>
      </c>
    </row>
    <row r="45" spans="1:3" ht="15" customHeight="1" x14ac:dyDescent="0.25">
      <c r="A45" s="57">
        <v>11</v>
      </c>
      <c r="B45" s="56">
        <v>11.010400000000001</v>
      </c>
      <c r="C45" s="55" t="s">
        <v>216</v>
      </c>
    </row>
    <row r="46" spans="1:3" ht="15" customHeight="1" x14ac:dyDescent="0.25">
      <c r="A46" s="57">
        <v>11</v>
      </c>
      <c r="B46" s="56">
        <v>11.0199</v>
      </c>
      <c r="C46" s="55" t="s">
        <v>215</v>
      </c>
    </row>
    <row r="47" spans="1:3" ht="15" customHeight="1" x14ac:dyDescent="0.25">
      <c r="A47" s="57">
        <v>11</v>
      </c>
      <c r="B47" s="56">
        <v>11.020099999999999</v>
      </c>
      <c r="C47" s="55" t="s">
        <v>214</v>
      </c>
    </row>
    <row r="48" spans="1:3" ht="15" customHeight="1" x14ac:dyDescent="0.25">
      <c r="A48" s="57">
        <v>11</v>
      </c>
      <c r="B48" s="56">
        <v>11.020200000000001</v>
      </c>
      <c r="C48" s="55" t="s">
        <v>213</v>
      </c>
    </row>
    <row r="49" spans="1:3" ht="15" customHeight="1" x14ac:dyDescent="0.25">
      <c r="A49" s="57">
        <v>11</v>
      </c>
      <c r="B49" s="56">
        <v>11.020300000000001</v>
      </c>
      <c r="C49" s="55" t="s">
        <v>212</v>
      </c>
    </row>
    <row r="50" spans="1:3" ht="15" customHeight="1" x14ac:dyDescent="0.25">
      <c r="A50" s="57">
        <v>11</v>
      </c>
      <c r="B50" s="56">
        <v>11.0299</v>
      </c>
      <c r="C50" s="55" t="s">
        <v>211</v>
      </c>
    </row>
    <row r="51" spans="1:3" ht="15" customHeight="1" x14ac:dyDescent="0.25">
      <c r="A51" s="57">
        <v>11</v>
      </c>
      <c r="B51" s="56">
        <v>11.030099999999999</v>
      </c>
      <c r="C51" s="55" t="s">
        <v>210</v>
      </c>
    </row>
    <row r="52" spans="1:3" ht="15" customHeight="1" x14ac:dyDescent="0.25">
      <c r="A52" s="57">
        <v>11</v>
      </c>
      <c r="B52" s="56">
        <v>11.040100000000001</v>
      </c>
      <c r="C52" s="55" t="s">
        <v>209</v>
      </c>
    </row>
    <row r="53" spans="1:3" ht="15" customHeight="1" x14ac:dyDescent="0.25">
      <c r="A53" s="57">
        <v>11</v>
      </c>
      <c r="B53" s="56">
        <v>11.0501</v>
      </c>
      <c r="C53" s="55" t="s">
        <v>208</v>
      </c>
    </row>
    <row r="54" spans="1:3" ht="15" customHeight="1" x14ac:dyDescent="0.25">
      <c r="A54" s="57">
        <v>11</v>
      </c>
      <c r="B54" s="56">
        <v>11.0701</v>
      </c>
      <c r="C54" s="55" t="s">
        <v>207</v>
      </c>
    </row>
    <row r="55" spans="1:3" ht="15" customHeight="1" x14ac:dyDescent="0.25">
      <c r="A55" s="57">
        <v>11</v>
      </c>
      <c r="B55" s="56">
        <v>11.0801</v>
      </c>
      <c r="C55" s="55" t="s">
        <v>206</v>
      </c>
    </row>
    <row r="56" spans="1:3" ht="15" customHeight="1" x14ac:dyDescent="0.25">
      <c r="A56" s="57">
        <v>11</v>
      </c>
      <c r="B56" s="56">
        <v>11.0802</v>
      </c>
      <c r="C56" s="55" t="s">
        <v>205</v>
      </c>
    </row>
    <row r="57" spans="1:3" ht="15" customHeight="1" x14ac:dyDescent="0.25">
      <c r="A57" s="57">
        <v>11</v>
      </c>
      <c r="B57" s="56">
        <v>11.080299999999999</v>
      </c>
      <c r="C57" s="55" t="s">
        <v>204</v>
      </c>
    </row>
    <row r="58" spans="1:3" ht="15" customHeight="1" x14ac:dyDescent="0.25">
      <c r="A58" s="57">
        <v>11</v>
      </c>
      <c r="B58" s="56">
        <v>11.080399999999999</v>
      </c>
      <c r="C58" s="55" t="s">
        <v>203</v>
      </c>
    </row>
    <row r="59" spans="1:3" ht="15" customHeight="1" x14ac:dyDescent="0.25">
      <c r="A59" s="57">
        <v>11</v>
      </c>
      <c r="B59" s="56">
        <v>11.0899</v>
      </c>
      <c r="C59" s="55" t="s">
        <v>202</v>
      </c>
    </row>
    <row r="60" spans="1:3" ht="15" customHeight="1" x14ac:dyDescent="0.25">
      <c r="A60" s="57">
        <v>11</v>
      </c>
      <c r="B60" s="56">
        <v>11.0901</v>
      </c>
      <c r="C60" s="55" t="s">
        <v>201</v>
      </c>
    </row>
    <row r="61" spans="1:3" ht="15" customHeight="1" x14ac:dyDescent="0.25">
      <c r="A61" s="57">
        <v>11</v>
      </c>
      <c r="B61" s="56">
        <v>11.100099999999999</v>
      </c>
      <c r="C61" s="55" t="s">
        <v>200</v>
      </c>
    </row>
    <row r="62" spans="1:3" ht="15" customHeight="1" x14ac:dyDescent="0.25">
      <c r="A62" s="57">
        <v>11</v>
      </c>
      <c r="B62" s="56">
        <v>11.100199999999999</v>
      </c>
      <c r="C62" s="55" t="s">
        <v>199</v>
      </c>
    </row>
    <row r="63" spans="1:3" ht="15" customHeight="1" x14ac:dyDescent="0.25">
      <c r="A63" s="57">
        <v>11</v>
      </c>
      <c r="B63" s="56">
        <v>11.100300000000001</v>
      </c>
      <c r="C63" s="55" t="s">
        <v>198</v>
      </c>
    </row>
    <row r="64" spans="1:3" ht="15" customHeight="1" x14ac:dyDescent="0.25">
      <c r="A64" s="57">
        <v>11</v>
      </c>
      <c r="B64" s="56">
        <v>11.1004</v>
      </c>
      <c r="C64" s="55" t="s">
        <v>197</v>
      </c>
    </row>
    <row r="65" spans="1:3" ht="15" customHeight="1" x14ac:dyDescent="0.25">
      <c r="A65" s="57">
        <v>11</v>
      </c>
      <c r="B65" s="56">
        <v>11.1005</v>
      </c>
      <c r="C65" s="55" t="s">
        <v>196</v>
      </c>
    </row>
    <row r="66" spans="1:3" ht="15" customHeight="1" x14ac:dyDescent="0.25">
      <c r="A66" s="57">
        <v>11</v>
      </c>
      <c r="B66" s="56">
        <v>11.1006</v>
      </c>
      <c r="C66" s="55" t="s">
        <v>195</v>
      </c>
    </row>
    <row r="67" spans="1:3" ht="15" customHeight="1" x14ac:dyDescent="0.25">
      <c r="A67" s="57">
        <v>11</v>
      </c>
      <c r="B67" s="56">
        <v>11.1099</v>
      </c>
      <c r="C67" s="55" t="s">
        <v>194</v>
      </c>
    </row>
    <row r="68" spans="1:3" ht="15" customHeight="1" x14ac:dyDescent="0.25">
      <c r="A68" s="57">
        <v>13</v>
      </c>
      <c r="B68" s="56">
        <v>13.0501</v>
      </c>
      <c r="C68" s="55" t="s">
        <v>193</v>
      </c>
    </row>
    <row r="69" spans="1:3" ht="15" customHeight="1" x14ac:dyDescent="0.25">
      <c r="A69" s="57">
        <v>13</v>
      </c>
      <c r="B69" s="56">
        <v>13.0601</v>
      </c>
      <c r="C69" s="55" t="s">
        <v>192</v>
      </c>
    </row>
    <row r="70" spans="1:3" ht="15" customHeight="1" x14ac:dyDescent="0.25">
      <c r="A70" s="57">
        <v>13</v>
      </c>
      <c r="B70" s="56">
        <v>13.0603</v>
      </c>
      <c r="C70" s="55" t="s">
        <v>191</v>
      </c>
    </row>
    <row r="71" spans="1:3" ht="15" customHeight="1" x14ac:dyDescent="0.25">
      <c r="A71" s="57">
        <v>14</v>
      </c>
      <c r="B71" s="58" t="s">
        <v>190</v>
      </c>
      <c r="C71" s="55" t="s">
        <v>189</v>
      </c>
    </row>
    <row r="72" spans="1:3" ht="15" customHeight="1" x14ac:dyDescent="0.25">
      <c r="A72" s="57">
        <v>15</v>
      </c>
      <c r="B72" s="56">
        <v>15</v>
      </c>
      <c r="C72" s="55" t="s">
        <v>188</v>
      </c>
    </row>
    <row r="73" spans="1:3" ht="15" customHeight="1" x14ac:dyDescent="0.25">
      <c r="A73" s="57">
        <v>15</v>
      </c>
      <c r="B73" s="56">
        <v>15.0101</v>
      </c>
      <c r="C73" s="55" t="s">
        <v>187</v>
      </c>
    </row>
    <row r="74" spans="1:3" ht="15" customHeight="1" x14ac:dyDescent="0.25">
      <c r="A74" s="57">
        <v>15</v>
      </c>
      <c r="B74" s="56">
        <v>15.020099999999999</v>
      </c>
      <c r="C74" s="55" t="s">
        <v>186</v>
      </c>
    </row>
    <row r="75" spans="1:3" ht="15" customHeight="1" x14ac:dyDescent="0.25">
      <c r="A75" s="57">
        <v>15</v>
      </c>
      <c r="B75" s="56">
        <v>15.0303</v>
      </c>
      <c r="C75" s="55" t="s">
        <v>185</v>
      </c>
    </row>
    <row r="76" spans="1:3" ht="15" customHeight="1" x14ac:dyDescent="0.25">
      <c r="A76" s="57">
        <v>15</v>
      </c>
      <c r="B76" s="56">
        <v>15.0304</v>
      </c>
      <c r="C76" s="55" t="s">
        <v>184</v>
      </c>
    </row>
    <row r="77" spans="1:3" ht="15" customHeight="1" x14ac:dyDescent="0.25">
      <c r="A77" s="57">
        <v>15</v>
      </c>
      <c r="B77" s="56">
        <v>15.0305</v>
      </c>
      <c r="C77" s="55" t="s">
        <v>183</v>
      </c>
    </row>
    <row r="78" spans="1:3" ht="15" customHeight="1" x14ac:dyDescent="0.25">
      <c r="A78" s="57">
        <v>15</v>
      </c>
      <c r="B78" s="56">
        <v>15.0306</v>
      </c>
      <c r="C78" s="55" t="s">
        <v>182</v>
      </c>
    </row>
    <row r="79" spans="1:3" ht="15" customHeight="1" x14ac:dyDescent="0.25">
      <c r="A79" s="57">
        <v>15</v>
      </c>
      <c r="B79" s="56">
        <v>15.039899999999999</v>
      </c>
      <c r="C79" s="55" t="s">
        <v>181</v>
      </c>
    </row>
    <row r="80" spans="1:3" ht="15" customHeight="1" x14ac:dyDescent="0.25">
      <c r="A80" s="57">
        <v>15</v>
      </c>
      <c r="B80" s="56">
        <v>15.040100000000001</v>
      </c>
      <c r="C80" s="55" t="s">
        <v>180</v>
      </c>
    </row>
    <row r="81" spans="1:3" ht="15" customHeight="1" x14ac:dyDescent="0.25">
      <c r="A81" s="57">
        <v>15</v>
      </c>
      <c r="B81" s="56">
        <v>15.0403</v>
      </c>
      <c r="C81" s="55" t="s">
        <v>179</v>
      </c>
    </row>
    <row r="82" spans="1:3" ht="15" customHeight="1" x14ac:dyDescent="0.25">
      <c r="A82" s="57">
        <v>15</v>
      </c>
      <c r="B82" s="56">
        <v>15.0404</v>
      </c>
      <c r="C82" s="55" t="s">
        <v>178</v>
      </c>
    </row>
    <row r="83" spans="1:3" ht="15" customHeight="1" x14ac:dyDescent="0.25">
      <c r="A83" s="57">
        <v>15</v>
      </c>
      <c r="B83" s="56">
        <v>15.0405</v>
      </c>
      <c r="C83" s="55" t="s">
        <v>177</v>
      </c>
    </row>
    <row r="84" spans="1:3" ht="15" customHeight="1" x14ac:dyDescent="0.25">
      <c r="A84" s="57">
        <v>15</v>
      </c>
      <c r="B84" s="56">
        <v>15.0406</v>
      </c>
      <c r="C84" s="55" t="s">
        <v>176</v>
      </c>
    </row>
    <row r="85" spans="1:3" ht="15" customHeight="1" x14ac:dyDescent="0.25">
      <c r="A85" s="57">
        <v>15</v>
      </c>
      <c r="B85" s="56">
        <v>15.049899999999999</v>
      </c>
      <c r="C85" s="55" t="s">
        <v>175</v>
      </c>
    </row>
    <row r="86" spans="1:3" ht="15" customHeight="1" x14ac:dyDescent="0.25">
      <c r="A86" s="57">
        <v>15</v>
      </c>
      <c r="B86" s="56">
        <v>15.0501</v>
      </c>
      <c r="C86" s="55" t="s">
        <v>174</v>
      </c>
    </row>
    <row r="87" spans="1:3" ht="15" customHeight="1" x14ac:dyDescent="0.25">
      <c r="A87" s="57">
        <v>15</v>
      </c>
      <c r="B87" s="56">
        <v>15.0503</v>
      </c>
      <c r="C87" s="55" t="s">
        <v>173</v>
      </c>
    </row>
    <row r="88" spans="1:3" ht="15" customHeight="1" x14ac:dyDescent="0.25">
      <c r="A88" s="57">
        <v>15</v>
      </c>
      <c r="B88" s="56">
        <v>15.0505</v>
      </c>
      <c r="C88" s="55" t="s">
        <v>172</v>
      </c>
    </row>
    <row r="89" spans="1:3" ht="15" customHeight="1" x14ac:dyDescent="0.25">
      <c r="A89" s="57">
        <v>15</v>
      </c>
      <c r="B89" s="56">
        <v>15.050599999999999</v>
      </c>
      <c r="C89" s="55" t="s">
        <v>171</v>
      </c>
    </row>
    <row r="90" spans="1:3" ht="15" customHeight="1" x14ac:dyDescent="0.25">
      <c r="A90" s="57">
        <v>15</v>
      </c>
      <c r="B90" s="56">
        <v>15.050700000000001</v>
      </c>
      <c r="C90" s="55" t="s">
        <v>170</v>
      </c>
    </row>
    <row r="91" spans="1:3" ht="15" customHeight="1" x14ac:dyDescent="0.25">
      <c r="A91" s="57">
        <v>15</v>
      </c>
      <c r="B91" s="56">
        <v>15.050800000000001</v>
      </c>
      <c r="C91" s="55" t="s">
        <v>169</v>
      </c>
    </row>
    <row r="92" spans="1:3" ht="15" customHeight="1" x14ac:dyDescent="0.25">
      <c r="A92" s="57">
        <v>15</v>
      </c>
      <c r="B92" s="56">
        <v>15.059900000000001</v>
      </c>
      <c r="C92" s="55" t="s">
        <v>168</v>
      </c>
    </row>
    <row r="93" spans="1:3" ht="15" customHeight="1" x14ac:dyDescent="0.25">
      <c r="A93" s="57">
        <v>15</v>
      </c>
      <c r="B93" s="56">
        <v>15.060700000000001</v>
      </c>
      <c r="C93" s="55" t="s">
        <v>167</v>
      </c>
    </row>
    <row r="94" spans="1:3" ht="15" customHeight="1" x14ac:dyDescent="0.25">
      <c r="A94" s="57">
        <v>15</v>
      </c>
      <c r="B94" s="56">
        <v>15.0611</v>
      </c>
      <c r="C94" s="55" t="s">
        <v>166</v>
      </c>
    </row>
    <row r="95" spans="1:3" ht="15" customHeight="1" x14ac:dyDescent="0.25">
      <c r="A95" s="57">
        <v>15</v>
      </c>
      <c r="B95" s="56">
        <v>15.061199999999999</v>
      </c>
      <c r="C95" s="55" t="s">
        <v>165</v>
      </c>
    </row>
    <row r="96" spans="1:3" ht="15" customHeight="1" x14ac:dyDescent="0.25">
      <c r="A96" s="57">
        <v>15</v>
      </c>
      <c r="B96" s="56">
        <v>15.061299999999999</v>
      </c>
      <c r="C96" s="55" t="s">
        <v>164</v>
      </c>
    </row>
    <row r="97" spans="1:3" ht="15" customHeight="1" x14ac:dyDescent="0.25">
      <c r="A97" s="57">
        <v>15</v>
      </c>
      <c r="B97" s="56">
        <v>15.061400000000001</v>
      </c>
      <c r="C97" s="55" t="s">
        <v>163</v>
      </c>
    </row>
    <row r="98" spans="1:3" ht="15" customHeight="1" x14ac:dyDescent="0.25">
      <c r="A98" s="57">
        <v>15</v>
      </c>
      <c r="B98" s="56">
        <v>15.061500000000001</v>
      </c>
      <c r="C98" s="55" t="s">
        <v>162</v>
      </c>
    </row>
    <row r="99" spans="1:3" ht="15" customHeight="1" x14ac:dyDescent="0.25">
      <c r="A99" s="57">
        <v>15</v>
      </c>
      <c r="B99" s="56">
        <v>15.0616</v>
      </c>
      <c r="C99" s="55" t="s">
        <v>161</v>
      </c>
    </row>
    <row r="100" spans="1:3" ht="15" customHeight="1" x14ac:dyDescent="0.25">
      <c r="A100" s="57">
        <v>15</v>
      </c>
      <c r="B100" s="56">
        <v>15.069900000000001</v>
      </c>
      <c r="C100" s="55" t="s">
        <v>160</v>
      </c>
    </row>
    <row r="101" spans="1:3" ht="15" customHeight="1" x14ac:dyDescent="0.25">
      <c r="A101" s="57">
        <v>15</v>
      </c>
      <c r="B101" s="56">
        <v>15.0701</v>
      </c>
      <c r="C101" s="55" t="s">
        <v>159</v>
      </c>
    </row>
    <row r="102" spans="1:3" ht="15" customHeight="1" x14ac:dyDescent="0.25">
      <c r="A102" s="57">
        <v>15</v>
      </c>
      <c r="B102" s="56">
        <v>15.0702</v>
      </c>
      <c r="C102" s="55" t="s">
        <v>158</v>
      </c>
    </row>
    <row r="103" spans="1:3" ht="15" customHeight="1" x14ac:dyDescent="0.25">
      <c r="A103" s="57">
        <v>15</v>
      </c>
      <c r="B103" s="56">
        <v>15.0703</v>
      </c>
      <c r="C103" s="55" t="s">
        <v>157</v>
      </c>
    </row>
    <row r="104" spans="1:3" ht="15" customHeight="1" x14ac:dyDescent="0.25">
      <c r="A104" s="57">
        <v>15</v>
      </c>
      <c r="B104" s="56">
        <v>15.070399999999999</v>
      </c>
      <c r="C104" s="55" t="s">
        <v>156</v>
      </c>
    </row>
    <row r="105" spans="1:3" ht="15" customHeight="1" x14ac:dyDescent="0.25">
      <c r="A105" s="57">
        <v>15</v>
      </c>
      <c r="B105" s="56">
        <v>15.0799</v>
      </c>
      <c r="C105" s="55" t="s">
        <v>155</v>
      </c>
    </row>
    <row r="106" spans="1:3" ht="15" customHeight="1" x14ac:dyDescent="0.25">
      <c r="A106" s="57">
        <v>15</v>
      </c>
      <c r="B106" s="56">
        <v>15.0801</v>
      </c>
      <c r="C106" s="55" t="s">
        <v>154</v>
      </c>
    </row>
    <row r="107" spans="1:3" ht="15" customHeight="1" x14ac:dyDescent="0.25">
      <c r="A107" s="57">
        <v>15</v>
      </c>
      <c r="B107" s="56">
        <v>15.080299999999999</v>
      </c>
      <c r="C107" s="55" t="s">
        <v>153</v>
      </c>
    </row>
    <row r="108" spans="1:3" ht="15" customHeight="1" x14ac:dyDescent="0.25">
      <c r="A108" s="57">
        <v>15</v>
      </c>
      <c r="B108" s="56">
        <v>15.080500000000001</v>
      </c>
      <c r="C108" s="55" t="s">
        <v>152</v>
      </c>
    </row>
    <row r="109" spans="1:3" ht="15" customHeight="1" x14ac:dyDescent="0.25">
      <c r="A109" s="57">
        <v>15</v>
      </c>
      <c r="B109" s="56">
        <v>15.0899</v>
      </c>
      <c r="C109" s="55" t="s">
        <v>151</v>
      </c>
    </row>
    <row r="110" spans="1:3" ht="15" customHeight="1" x14ac:dyDescent="0.25">
      <c r="A110" s="57">
        <v>15</v>
      </c>
      <c r="B110" s="56">
        <v>15.0901</v>
      </c>
      <c r="C110" s="55" t="s">
        <v>150</v>
      </c>
    </row>
    <row r="111" spans="1:3" ht="15" customHeight="1" x14ac:dyDescent="0.25">
      <c r="A111" s="57">
        <v>15</v>
      </c>
      <c r="B111" s="56">
        <v>15.090299999999999</v>
      </c>
      <c r="C111" s="55" t="s">
        <v>149</v>
      </c>
    </row>
    <row r="112" spans="1:3" ht="15" customHeight="1" x14ac:dyDescent="0.25">
      <c r="A112" s="57">
        <v>15</v>
      </c>
      <c r="B112" s="56">
        <v>15.0999</v>
      </c>
      <c r="C112" s="55" t="s">
        <v>148</v>
      </c>
    </row>
    <row r="113" spans="1:3" ht="15" customHeight="1" x14ac:dyDescent="0.25">
      <c r="A113" s="57">
        <v>15</v>
      </c>
      <c r="B113" s="56">
        <v>15.100099999999999</v>
      </c>
      <c r="C113" s="55" t="s">
        <v>147</v>
      </c>
    </row>
    <row r="114" spans="1:3" ht="15" customHeight="1" x14ac:dyDescent="0.25">
      <c r="A114" s="57">
        <v>15</v>
      </c>
      <c r="B114" s="56">
        <v>15.110200000000001</v>
      </c>
      <c r="C114" s="55" t="s">
        <v>146</v>
      </c>
    </row>
    <row r="115" spans="1:3" ht="15" customHeight="1" x14ac:dyDescent="0.25">
      <c r="A115" s="57">
        <v>15</v>
      </c>
      <c r="B115" s="56">
        <v>15.110300000000001</v>
      </c>
      <c r="C115" s="55" t="s">
        <v>145</v>
      </c>
    </row>
    <row r="116" spans="1:3" ht="15" customHeight="1" x14ac:dyDescent="0.25">
      <c r="A116" s="57">
        <v>15</v>
      </c>
      <c r="B116" s="56">
        <v>15.119899999999999</v>
      </c>
      <c r="C116" s="55" t="s">
        <v>144</v>
      </c>
    </row>
    <row r="117" spans="1:3" ht="15" customHeight="1" x14ac:dyDescent="0.25">
      <c r="A117" s="57">
        <v>15</v>
      </c>
      <c r="B117" s="56">
        <v>15.120100000000001</v>
      </c>
      <c r="C117" s="55" t="s">
        <v>143</v>
      </c>
    </row>
    <row r="118" spans="1:3" ht="15" customHeight="1" x14ac:dyDescent="0.25">
      <c r="A118" s="57">
        <v>15</v>
      </c>
      <c r="B118" s="56">
        <v>15.120200000000001</v>
      </c>
      <c r="C118" s="55" t="s">
        <v>142</v>
      </c>
    </row>
    <row r="119" spans="1:3" ht="15" customHeight="1" x14ac:dyDescent="0.25">
      <c r="A119" s="57">
        <v>15</v>
      </c>
      <c r="B119" s="56">
        <v>15.1203</v>
      </c>
      <c r="C119" s="55" t="s">
        <v>141</v>
      </c>
    </row>
    <row r="120" spans="1:3" ht="15" customHeight="1" x14ac:dyDescent="0.25">
      <c r="A120" s="57">
        <v>15</v>
      </c>
      <c r="B120" s="56">
        <v>15.1204</v>
      </c>
      <c r="C120" s="55" t="s">
        <v>140</v>
      </c>
    </row>
    <row r="121" spans="1:3" ht="15" customHeight="1" x14ac:dyDescent="0.25">
      <c r="A121" s="57">
        <v>15</v>
      </c>
      <c r="B121" s="56">
        <v>15.129899999999999</v>
      </c>
      <c r="C121" s="55" t="s">
        <v>139</v>
      </c>
    </row>
    <row r="122" spans="1:3" ht="15" customHeight="1" x14ac:dyDescent="0.25">
      <c r="A122" s="57">
        <v>15</v>
      </c>
      <c r="B122" s="56">
        <v>15.130100000000001</v>
      </c>
      <c r="C122" s="55" t="s">
        <v>138</v>
      </c>
    </row>
    <row r="123" spans="1:3" ht="15" customHeight="1" x14ac:dyDescent="0.25">
      <c r="A123" s="57">
        <v>15</v>
      </c>
      <c r="B123" s="56">
        <v>15.1302</v>
      </c>
      <c r="C123" s="55" t="s">
        <v>137</v>
      </c>
    </row>
    <row r="124" spans="1:3" ht="15" customHeight="1" x14ac:dyDescent="0.25">
      <c r="A124" s="57">
        <v>15</v>
      </c>
      <c r="B124" s="56">
        <v>15.1303</v>
      </c>
      <c r="C124" s="55" t="s">
        <v>136</v>
      </c>
    </row>
    <row r="125" spans="1:3" ht="15" customHeight="1" x14ac:dyDescent="0.25">
      <c r="A125" s="57">
        <v>15</v>
      </c>
      <c r="B125" s="56">
        <v>15.1304</v>
      </c>
      <c r="C125" s="55" t="s">
        <v>135</v>
      </c>
    </row>
    <row r="126" spans="1:3" ht="15" customHeight="1" x14ac:dyDescent="0.25">
      <c r="A126" s="57">
        <v>15</v>
      </c>
      <c r="B126" s="56">
        <v>15.1305</v>
      </c>
      <c r="C126" s="55" t="s">
        <v>134</v>
      </c>
    </row>
    <row r="127" spans="1:3" ht="15" customHeight="1" x14ac:dyDescent="0.25">
      <c r="A127" s="57">
        <v>15</v>
      </c>
      <c r="B127" s="56">
        <v>15.130599999999999</v>
      </c>
      <c r="C127" s="55" t="s">
        <v>133</v>
      </c>
    </row>
    <row r="128" spans="1:3" ht="15" customHeight="1" x14ac:dyDescent="0.25">
      <c r="A128" s="57">
        <v>15</v>
      </c>
      <c r="B128" s="56">
        <v>15.139900000000001</v>
      </c>
      <c r="C128" s="55" t="s">
        <v>132</v>
      </c>
    </row>
    <row r="129" spans="1:3" ht="15" customHeight="1" x14ac:dyDescent="0.25">
      <c r="A129" s="57">
        <v>15</v>
      </c>
      <c r="B129" s="56">
        <v>15.1401</v>
      </c>
      <c r="C129" s="55" t="s">
        <v>131</v>
      </c>
    </row>
    <row r="130" spans="1:3" ht="15" customHeight="1" x14ac:dyDescent="0.25">
      <c r="A130" s="57">
        <v>15</v>
      </c>
      <c r="B130" s="56">
        <v>15.1501</v>
      </c>
      <c r="C130" s="55" t="s">
        <v>130</v>
      </c>
    </row>
    <row r="131" spans="1:3" ht="15" customHeight="1" x14ac:dyDescent="0.25">
      <c r="A131" s="57">
        <v>15</v>
      </c>
      <c r="B131" s="56">
        <v>15.1502</v>
      </c>
      <c r="C131" s="55" t="s">
        <v>129</v>
      </c>
    </row>
    <row r="132" spans="1:3" ht="15" customHeight="1" x14ac:dyDescent="0.25">
      <c r="A132" s="57">
        <v>15</v>
      </c>
      <c r="B132" s="56">
        <v>15.1503</v>
      </c>
      <c r="C132" s="55" t="s">
        <v>128</v>
      </c>
    </row>
    <row r="133" spans="1:3" ht="15" customHeight="1" x14ac:dyDescent="0.25">
      <c r="A133" s="57">
        <v>15</v>
      </c>
      <c r="B133" s="56">
        <v>15.1599</v>
      </c>
      <c r="C133" s="55" t="s">
        <v>127</v>
      </c>
    </row>
    <row r="134" spans="1:3" ht="15" customHeight="1" x14ac:dyDescent="0.25">
      <c r="A134" s="57">
        <v>15</v>
      </c>
      <c r="B134" s="56">
        <v>15.1601</v>
      </c>
      <c r="C134" s="55" t="s">
        <v>126</v>
      </c>
    </row>
    <row r="135" spans="1:3" ht="15" customHeight="1" x14ac:dyDescent="0.25">
      <c r="A135" s="57">
        <v>15</v>
      </c>
      <c r="B135" s="56">
        <v>15.9999</v>
      </c>
      <c r="C135" s="55" t="s">
        <v>125</v>
      </c>
    </row>
    <row r="136" spans="1:3" ht="15" customHeight="1" x14ac:dyDescent="0.25">
      <c r="A136" s="57">
        <v>26</v>
      </c>
      <c r="B136" s="58" t="s">
        <v>124</v>
      </c>
      <c r="C136" s="55" t="s">
        <v>123</v>
      </c>
    </row>
    <row r="137" spans="1:3" ht="15" customHeight="1" x14ac:dyDescent="0.25">
      <c r="A137" s="57">
        <v>27</v>
      </c>
      <c r="B137" s="58" t="s">
        <v>122</v>
      </c>
      <c r="C137" s="55" t="s">
        <v>121</v>
      </c>
    </row>
    <row r="138" spans="1:3" ht="15" customHeight="1" x14ac:dyDescent="0.25">
      <c r="A138" s="57">
        <v>28</v>
      </c>
      <c r="B138" s="56">
        <v>28.0501</v>
      </c>
      <c r="C138" s="55" t="s">
        <v>120</v>
      </c>
    </row>
    <row r="139" spans="1:3" ht="15" customHeight="1" x14ac:dyDescent="0.25">
      <c r="A139" s="57">
        <v>28</v>
      </c>
      <c r="B139" s="56">
        <v>28.0502</v>
      </c>
      <c r="C139" s="55" t="s">
        <v>119</v>
      </c>
    </row>
    <row r="140" spans="1:3" ht="15" customHeight="1" x14ac:dyDescent="0.25">
      <c r="A140" s="57">
        <v>28</v>
      </c>
      <c r="B140" s="56">
        <v>28.0505</v>
      </c>
      <c r="C140" s="55" t="s">
        <v>118</v>
      </c>
    </row>
    <row r="141" spans="1:3" ht="15" customHeight="1" x14ac:dyDescent="0.25">
      <c r="A141" s="57">
        <v>29</v>
      </c>
      <c r="B141" s="56">
        <v>29.020099999999999</v>
      </c>
      <c r="C141" s="55" t="s">
        <v>117</v>
      </c>
    </row>
    <row r="142" spans="1:3" ht="15" customHeight="1" x14ac:dyDescent="0.25">
      <c r="A142" s="57">
        <v>29</v>
      </c>
      <c r="B142" s="56">
        <v>29.020199999999999</v>
      </c>
      <c r="C142" s="55" t="s">
        <v>116</v>
      </c>
    </row>
    <row r="143" spans="1:3" ht="15" customHeight="1" x14ac:dyDescent="0.25">
      <c r="A143" s="57">
        <v>29</v>
      </c>
      <c r="B143" s="56">
        <v>29.020299999999999</v>
      </c>
      <c r="C143" s="55" t="s">
        <v>115</v>
      </c>
    </row>
    <row r="144" spans="1:3" ht="15" customHeight="1" x14ac:dyDescent="0.25">
      <c r="A144" s="57">
        <v>29</v>
      </c>
      <c r="B144" s="56">
        <v>29.020399999999999</v>
      </c>
      <c r="C144" s="55" t="s">
        <v>114</v>
      </c>
    </row>
    <row r="145" spans="1:3" ht="15" customHeight="1" x14ac:dyDescent="0.25">
      <c r="A145" s="57">
        <v>29</v>
      </c>
      <c r="B145" s="56">
        <v>29.020499999999998</v>
      </c>
      <c r="C145" s="55" t="s">
        <v>113</v>
      </c>
    </row>
    <row r="146" spans="1:3" ht="15" customHeight="1" x14ac:dyDescent="0.25">
      <c r="A146" s="57">
        <v>29</v>
      </c>
      <c r="B146" s="56">
        <v>29.020600000000002</v>
      </c>
      <c r="C146" s="55" t="s">
        <v>112</v>
      </c>
    </row>
    <row r="147" spans="1:3" ht="15" customHeight="1" x14ac:dyDescent="0.25">
      <c r="A147" s="57">
        <v>29</v>
      </c>
      <c r="B147" s="56">
        <v>29.020700000000001</v>
      </c>
      <c r="C147" s="55" t="s">
        <v>111</v>
      </c>
    </row>
    <row r="148" spans="1:3" ht="15" customHeight="1" x14ac:dyDescent="0.25">
      <c r="A148" s="57">
        <v>29</v>
      </c>
      <c r="B148" s="56">
        <v>29.029900000000001</v>
      </c>
      <c r="C148" s="55" t="s">
        <v>110</v>
      </c>
    </row>
    <row r="149" spans="1:3" ht="15" customHeight="1" x14ac:dyDescent="0.25">
      <c r="A149" s="57">
        <v>29</v>
      </c>
      <c r="B149" s="56">
        <v>29.030100000000001</v>
      </c>
      <c r="C149" s="55" t="s">
        <v>109</v>
      </c>
    </row>
    <row r="150" spans="1:3" ht="15" customHeight="1" x14ac:dyDescent="0.25">
      <c r="A150" s="57">
        <v>29</v>
      </c>
      <c r="B150" s="56">
        <v>29.030200000000001</v>
      </c>
      <c r="C150" s="55" t="s">
        <v>108</v>
      </c>
    </row>
    <row r="151" spans="1:3" ht="15" customHeight="1" x14ac:dyDescent="0.25">
      <c r="A151" s="57">
        <v>29</v>
      </c>
      <c r="B151" s="56">
        <v>29.0303</v>
      </c>
      <c r="C151" s="55" t="s">
        <v>107</v>
      </c>
    </row>
    <row r="152" spans="1:3" ht="15" customHeight="1" x14ac:dyDescent="0.25">
      <c r="A152" s="57">
        <v>29</v>
      </c>
      <c r="B152" s="56">
        <v>29.0304</v>
      </c>
      <c r="C152" s="55" t="s">
        <v>106</v>
      </c>
    </row>
    <row r="153" spans="1:3" ht="15" customHeight="1" x14ac:dyDescent="0.25">
      <c r="A153" s="57">
        <v>29</v>
      </c>
      <c r="B153" s="56">
        <v>29.0305</v>
      </c>
      <c r="C153" s="55" t="s">
        <v>105</v>
      </c>
    </row>
    <row r="154" spans="1:3" ht="15" customHeight="1" x14ac:dyDescent="0.25">
      <c r="A154" s="57">
        <v>29</v>
      </c>
      <c r="B154" s="56">
        <v>29.0306</v>
      </c>
      <c r="C154" s="55" t="s">
        <v>104</v>
      </c>
    </row>
    <row r="155" spans="1:3" ht="15" customHeight="1" x14ac:dyDescent="0.25">
      <c r="A155" s="57">
        <v>29</v>
      </c>
      <c r="B155" s="56">
        <v>29.0307</v>
      </c>
      <c r="C155" s="55" t="s">
        <v>103</v>
      </c>
    </row>
    <row r="156" spans="1:3" ht="15" customHeight="1" x14ac:dyDescent="0.25">
      <c r="A156" s="57">
        <v>29</v>
      </c>
      <c r="B156" s="56">
        <v>29.039899999999999</v>
      </c>
      <c r="C156" s="55" t="s">
        <v>102</v>
      </c>
    </row>
    <row r="157" spans="1:3" ht="15" customHeight="1" x14ac:dyDescent="0.25">
      <c r="A157" s="57">
        <v>29</v>
      </c>
      <c r="B157" s="56">
        <v>29.040099999999999</v>
      </c>
      <c r="C157" s="55" t="s">
        <v>101</v>
      </c>
    </row>
    <row r="158" spans="1:3" ht="15" customHeight="1" x14ac:dyDescent="0.25">
      <c r="A158" s="57">
        <v>29</v>
      </c>
      <c r="B158" s="56">
        <v>29.040199999999999</v>
      </c>
      <c r="C158" s="55" t="s">
        <v>100</v>
      </c>
    </row>
    <row r="159" spans="1:3" ht="15" customHeight="1" x14ac:dyDescent="0.25">
      <c r="A159" s="57">
        <v>29</v>
      </c>
      <c r="B159" s="56">
        <v>29.040299999999998</v>
      </c>
      <c r="C159" s="55" t="s">
        <v>99</v>
      </c>
    </row>
    <row r="160" spans="1:3" ht="15" customHeight="1" x14ac:dyDescent="0.25">
      <c r="A160" s="57">
        <v>29</v>
      </c>
      <c r="B160" s="56">
        <v>29.040400000000002</v>
      </c>
      <c r="C160" s="55" t="s">
        <v>98</v>
      </c>
    </row>
    <row r="161" spans="1:3" ht="15" customHeight="1" x14ac:dyDescent="0.25">
      <c r="A161" s="57">
        <v>29</v>
      </c>
      <c r="B161" s="56">
        <v>29.040500000000002</v>
      </c>
      <c r="C161" s="55" t="s">
        <v>97</v>
      </c>
    </row>
    <row r="162" spans="1:3" ht="15" customHeight="1" x14ac:dyDescent="0.25">
      <c r="A162" s="57">
        <v>29</v>
      </c>
      <c r="B162" s="56">
        <v>29.040600000000001</v>
      </c>
      <c r="C162" s="55" t="s">
        <v>96</v>
      </c>
    </row>
    <row r="163" spans="1:3" ht="15" customHeight="1" x14ac:dyDescent="0.25">
      <c r="A163" s="57">
        <v>29</v>
      </c>
      <c r="B163" s="56">
        <v>29.040700000000001</v>
      </c>
      <c r="C163" s="55" t="s">
        <v>95</v>
      </c>
    </row>
    <row r="164" spans="1:3" ht="15" customHeight="1" x14ac:dyDescent="0.25">
      <c r="A164" s="57">
        <v>29</v>
      </c>
      <c r="B164" s="56">
        <v>29.040800000000001</v>
      </c>
      <c r="C164" s="55" t="s">
        <v>94</v>
      </c>
    </row>
    <row r="165" spans="1:3" ht="15" customHeight="1" x14ac:dyDescent="0.25">
      <c r="A165" s="57">
        <v>29</v>
      </c>
      <c r="B165" s="56">
        <v>29.040900000000001</v>
      </c>
      <c r="C165" s="55" t="s">
        <v>93</v>
      </c>
    </row>
    <row r="166" spans="1:3" ht="15" customHeight="1" x14ac:dyDescent="0.25">
      <c r="A166" s="57">
        <v>29</v>
      </c>
      <c r="B166" s="56">
        <v>29.049900000000001</v>
      </c>
      <c r="C166" s="55" t="s">
        <v>92</v>
      </c>
    </row>
    <row r="167" spans="1:3" ht="15" customHeight="1" x14ac:dyDescent="0.25">
      <c r="A167" s="57">
        <v>29</v>
      </c>
      <c r="B167" s="56">
        <v>29.9999</v>
      </c>
      <c r="C167" s="55" t="s">
        <v>91</v>
      </c>
    </row>
    <row r="168" spans="1:3" ht="15" customHeight="1" x14ac:dyDescent="0.25">
      <c r="A168" s="57">
        <v>30</v>
      </c>
      <c r="B168" s="56">
        <v>30.010100000000001</v>
      </c>
      <c r="C168" s="55" t="s">
        <v>90</v>
      </c>
    </row>
    <row r="169" spans="1:3" ht="15" customHeight="1" x14ac:dyDescent="0.25">
      <c r="A169" s="57">
        <v>30</v>
      </c>
      <c r="B169" s="56">
        <v>30.060099999999998</v>
      </c>
      <c r="C169" s="55" t="s">
        <v>89</v>
      </c>
    </row>
    <row r="170" spans="1:3" ht="15" customHeight="1" x14ac:dyDescent="0.25">
      <c r="A170" s="57">
        <v>30</v>
      </c>
      <c r="B170" s="56">
        <v>30.080100000000002</v>
      </c>
      <c r="C170" s="55" t="s">
        <v>88</v>
      </c>
    </row>
    <row r="171" spans="1:3" ht="15" customHeight="1" x14ac:dyDescent="0.25">
      <c r="A171" s="57">
        <v>30</v>
      </c>
      <c r="B171" s="56">
        <v>30.100100000000001</v>
      </c>
      <c r="C171" s="55" t="s">
        <v>87</v>
      </c>
    </row>
    <row r="172" spans="1:3" ht="15" customHeight="1" x14ac:dyDescent="0.25">
      <c r="A172" s="57">
        <v>30</v>
      </c>
      <c r="B172" s="56">
        <v>30.170100000000001</v>
      </c>
      <c r="C172" s="55" t="s">
        <v>86</v>
      </c>
    </row>
    <row r="173" spans="1:3" ht="15" customHeight="1" x14ac:dyDescent="0.25">
      <c r="A173" s="57">
        <v>30</v>
      </c>
      <c r="B173" s="56">
        <v>30.180099999999999</v>
      </c>
      <c r="C173" s="55" t="s">
        <v>85</v>
      </c>
    </row>
    <row r="174" spans="1:3" ht="15" customHeight="1" x14ac:dyDescent="0.25">
      <c r="A174" s="57">
        <v>30</v>
      </c>
      <c r="B174" s="56">
        <v>30.190100000000001</v>
      </c>
      <c r="C174" s="55" t="s">
        <v>84</v>
      </c>
    </row>
    <row r="175" spans="1:3" ht="15" customHeight="1" x14ac:dyDescent="0.25">
      <c r="A175" s="57">
        <v>30</v>
      </c>
      <c r="B175" s="56">
        <v>30.2501</v>
      </c>
      <c r="C175" s="55" t="s">
        <v>83</v>
      </c>
    </row>
    <row r="176" spans="1:3" ht="15" customHeight="1" x14ac:dyDescent="0.25">
      <c r="A176" s="57">
        <v>30</v>
      </c>
      <c r="B176" s="56">
        <v>30.270099999999999</v>
      </c>
      <c r="C176" s="55" t="s">
        <v>82</v>
      </c>
    </row>
    <row r="177" spans="1:3" ht="15" customHeight="1" x14ac:dyDescent="0.25">
      <c r="A177" s="57">
        <v>30</v>
      </c>
      <c r="B177" s="56">
        <v>30.3001</v>
      </c>
      <c r="C177" s="55" t="s">
        <v>81</v>
      </c>
    </row>
    <row r="178" spans="1:3" ht="15" customHeight="1" x14ac:dyDescent="0.25">
      <c r="A178" s="57">
        <v>30</v>
      </c>
      <c r="B178" s="56">
        <v>30.310099999999998</v>
      </c>
      <c r="C178" s="55" t="s">
        <v>80</v>
      </c>
    </row>
    <row r="179" spans="1:3" ht="15" customHeight="1" x14ac:dyDescent="0.25">
      <c r="A179" s="57">
        <v>30</v>
      </c>
      <c r="B179" s="56">
        <v>30.3201</v>
      </c>
      <c r="C179" s="55" t="s">
        <v>79</v>
      </c>
    </row>
    <row r="180" spans="1:3" ht="15" customHeight="1" x14ac:dyDescent="0.25">
      <c r="A180" s="57">
        <v>30</v>
      </c>
      <c r="B180" s="56">
        <v>30.330100000000002</v>
      </c>
      <c r="C180" s="55" t="s">
        <v>78</v>
      </c>
    </row>
    <row r="181" spans="1:3" ht="15" customHeight="1" x14ac:dyDescent="0.25">
      <c r="A181" s="57">
        <v>40</v>
      </c>
      <c r="B181" s="58" t="s">
        <v>77</v>
      </c>
      <c r="C181" s="55" t="s">
        <v>76</v>
      </c>
    </row>
    <row r="182" spans="1:3" ht="15" customHeight="1" x14ac:dyDescent="0.25">
      <c r="A182" s="57">
        <v>41</v>
      </c>
      <c r="B182" s="56">
        <v>41</v>
      </c>
      <c r="C182" s="55" t="s">
        <v>75</v>
      </c>
    </row>
    <row r="183" spans="1:3" ht="15" customHeight="1" x14ac:dyDescent="0.25">
      <c r="A183" s="57">
        <v>41</v>
      </c>
      <c r="B183" s="56">
        <v>41.010100000000001</v>
      </c>
      <c r="C183" s="55" t="s">
        <v>74</v>
      </c>
    </row>
    <row r="184" spans="1:3" ht="15" customHeight="1" x14ac:dyDescent="0.25">
      <c r="A184" s="57">
        <v>41</v>
      </c>
      <c r="B184" s="56">
        <v>41.020400000000002</v>
      </c>
      <c r="C184" s="55" t="s">
        <v>73</v>
      </c>
    </row>
    <row r="185" spans="1:3" ht="15" customHeight="1" x14ac:dyDescent="0.25">
      <c r="A185" s="57">
        <v>41</v>
      </c>
      <c r="B185" s="56">
        <v>41.020499999999998</v>
      </c>
      <c r="C185" s="55" t="s">
        <v>72</v>
      </c>
    </row>
    <row r="186" spans="1:3" ht="15" customHeight="1" x14ac:dyDescent="0.25">
      <c r="A186" s="57">
        <v>41</v>
      </c>
      <c r="B186" s="56">
        <v>41.029899999999998</v>
      </c>
      <c r="C186" s="55" t="s">
        <v>71</v>
      </c>
    </row>
    <row r="187" spans="1:3" ht="15" customHeight="1" x14ac:dyDescent="0.25">
      <c r="A187" s="57">
        <v>41</v>
      </c>
      <c r="B187" s="56">
        <v>41.030099999999997</v>
      </c>
      <c r="C187" s="55" t="s">
        <v>70</v>
      </c>
    </row>
    <row r="188" spans="1:3" ht="15" customHeight="1" x14ac:dyDescent="0.25">
      <c r="A188" s="57">
        <v>41</v>
      </c>
      <c r="B188" s="56">
        <v>41.030299999999997</v>
      </c>
      <c r="C188" s="55" t="s">
        <v>69</v>
      </c>
    </row>
    <row r="189" spans="1:3" ht="15" customHeight="1" x14ac:dyDescent="0.25">
      <c r="A189" s="57">
        <v>41</v>
      </c>
      <c r="B189" s="56">
        <v>41.039900000000003</v>
      </c>
      <c r="C189" s="55" t="s">
        <v>68</v>
      </c>
    </row>
    <row r="190" spans="1:3" ht="15" customHeight="1" x14ac:dyDescent="0.25">
      <c r="A190" s="57">
        <v>41</v>
      </c>
      <c r="B190" s="56">
        <v>41.999899999999997</v>
      </c>
      <c r="C190" s="55" t="s">
        <v>67</v>
      </c>
    </row>
    <row r="191" spans="1:3" ht="15" customHeight="1" x14ac:dyDescent="0.25">
      <c r="A191" s="57">
        <v>42</v>
      </c>
      <c r="B191" s="56">
        <v>42.270099999999999</v>
      </c>
      <c r="C191" s="55" t="s">
        <v>66</v>
      </c>
    </row>
    <row r="192" spans="1:3" ht="15" customHeight="1" x14ac:dyDescent="0.25">
      <c r="A192" s="57">
        <v>42</v>
      </c>
      <c r="B192" s="56">
        <v>42.270200000000003</v>
      </c>
      <c r="C192" s="55" t="s">
        <v>65</v>
      </c>
    </row>
    <row r="193" spans="1:3" ht="15" customHeight="1" x14ac:dyDescent="0.25">
      <c r="A193" s="57">
        <v>42</v>
      </c>
      <c r="B193" s="56">
        <v>42.270299999999999</v>
      </c>
      <c r="C193" s="55" t="s">
        <v>64</v>
      </c>
    </row>
    <row r="194" spans="1:3" ht="15" customHeight="1" x14ac:dyDescent="0.25">
      <c r="A194" s="57">
        <v>42</v>
      </c>
      <c r="B194" s="56">
        <v>42.270400000000002</v>
      </c>
      <c r="C194" s="55" t="s">
        <v>63</v>
      </c>
    </row>
    <row r="195" spans="1:3" ht="15" customHeight="1" x14ac:dyDescent="0.25">
      <c r="A195" s="57">
        <v>42</v>
      </c>
      <c r="B195" s="56">
        <v>42.270499999999998</v>
      </c>
      <c r="C195" s="55" t="s">
        <v>62</v>
      </c>
    </row>
    <row r="196" spans="1:3" ht="15" customHeight="1" x14ac:dyDescent="0.25">
      <c r="A196" s="57">
        <v>42</v>
      </c>
      <c r="B196" s="56">
        <v>42.270600000000002</v>
      </c>
      <c r="C196" s="55" t="s">
        <v>61</v>
      </c>
    </row>
    <row r="197" spans="1:3" ht="15" customHeight="1" x14ac:dyDescent="0.25">
      <c r="A197" s="57">
        <v>42</v>
      </c>
      <c r="B197" s="56">
        <v>42.270699999999998</v>
      </c>
      <c r="C197" s="55" t="s">
        <v>60</v>
      </c>
    </row>
    <row r="198" spans="1:3" ht="15" customHeight="1" x14ac:dyDescent="0.25">
      <c r="A198" s="57">
        <v>42</v>
      </c>
      <c r="B198" s="56">
        <v>42.270800000000001</v>
      </c>
      <c r="C198" s="55" t="s">
        <v>59</v>
      </c>
    </row>
    <row r="199" spans="1:3" ht="15" customHeight="1" x14ac:dyDescent="0.25">
      <c r="A199" s="57">
        <v>42</v>
      </c>
      <c r="B199" s="56">
        <v>42.270899999999997</v>
      </c>
      <c r="C199" s="55" t="s">
        <v>58</v>
      </c>
    </row>
    <row r="200" spans="1:3" ht="15" customHeight="1" x14ac:dyDescent="0.25">
      <c r="A200" s="57">
        <v>42</v>
      </c>
      <c r="B200" s="56">
        <v>42.279899999999998</v>
      </c>
      <c r="C200" s="55" t="s">
        <v>57</v>
      </c>
    </row>
    <row r="201" spans="1:3" ht="15" customHeight="1" x14ac:dyDescent="0.25">
      <c r="A201" s="57">
        <v>43</v>
      </c>
      <c r="B201" s="56">
        <v>43.010599999999997</v>
      </c>
      <c r="C201" s="55" t="s">
        <v>56</v>
      </c>
    </row>
    <row r="202" spans="1:3" ht="15" customHeight="1" x14ac:dyDescent="0.25">
      <c r="A202" s="57">
        <v>43</v>
      </c>
      <c r="B202" s="56">
        <v>43.011600000000001</v>
      </c>
      <c r="C202" s="55" t="s">
        <v>55</v>
      </c>
    </row>
    <row r="203" spans="1:3" ht="15" customHeight="1" x14ac:dyDescent="0.25">
      <c r="A203" s="57">
        <v>45</v>
      </c>
      <c r="B203" s="56">
        <v>45.030099999999997</v>
      </c>
      <c r="C203" s="55" t="s">
        <v>54</v>
      </c>
    </row>
    <row r="204" spans="1:3" ht="15" customHeight="1" x14ac:dyDescent="0.25">
      <c r="A204" s="57">
        <v>45</v>
      </c>
      <c r="B204" s="56">
        <v>45.060299999999998</v>
      </c>
      <c r="C204" s="55" t="s">
        <v>53</v>
      </c>
    </row>
    <row r="205" spans="1:3" ht="15" customHeight="1" x14ac:dyDescent="0.25">
      <c r="A205" s="57">
        <v>45</v>
      </c>
      <c r="B205" s="56">
        <v>45.0702</v>
      </c>
      <c r="C205" s="55" t="s">
        <v>52</v>
      </c>
    </row>
    <row r="206" spans="1:3" ht="15" customHeight="1" x14ac:dyDescent="0.25">
      <c r="A206" s="57">
        <v>49</v>
      </c>
      <c r="B206" s="56">
        <v>49.010100000000001</v>
      </c>
      <c r="C206" s="55" t="s">
        <v>51</v>
      </c>
    </row>
    <row r="207" spans="1:3" ht="15" customHeight="1" x14ac:dyDescent="0.25">
      <c r="A207" s="57">
        <v>51</v>
      </c>
      <c r="B207" s="56">
        <v>51.100200000000001</v>
      </c>
      <c r="C207" s="55" t="s">
        <v>50</v>
      </c>
    </row>
    <row r="208" spans="1:3" ht="15" customHeight="1" x14ac:dyDescent="0.25">
      <c r="A208" s="57">
        <v>51</v>
      </c>
      <c r="B208" s="56">
        <v>51.100499999999997</v>
      </c>
      <c r="C208" s="55" t="s">
        <v>49</v>
      </c>
    </row>
    <row r="209" spans="1:3" ht="15" customHeight="1" x14ac:dyDescent="0.25">
      <c r="A209" s="57">
        <v>51</v>
      </c>
      <c r="B209" s="56">
        <v>51.140099999999997</v>
      </c>
      <c r="C209" s="55" t="s">
        <v>48</v>
      </c>
    </row>
    <row r="210" spans="1:3" ht="15" customHeight="1" x14ac:dyDescent="0.25">
      <c r="A210" s="57">
        <v>51</v>
      </c>
      <c r="B210" s="56">
        <v>51.200299999999999</v>
      </c>
      <c r="C210" s="55" t="s">
        <v>47</v>
      </c>
    </row>
    <row r="211" spans="1:3" ht="15" customHeight="1" x14ac:dyDescent="0.25">
      <c r="A211" s="57">
        <v>51</v>
      </c>
      <c r="B211" s="56">
        <v>51.200400000000002</v>
      </c>
      <c r="C211" s="55" t="s">
        <v>46</v>
      </c>
    </row>
    <row r="212" spans="1:3" ht="15" customHeight="1" x14ac:dyDescent="0.25">
      <c r="A212" s="57">
        <v>51</v>
      </c>
      <c r="B212" s="56">
        <v>51.200499999999998</v>
      </c>
      <c r="C212" s="55" t="s">
        <v>45</v>
      </c>
    </row>
    <row r="213" spans="1:3" ht="15" customHeight="1" x14ac:dyDescent="0.25">
      <c r="A213" s="57">
        <v>51</v>
      </c>
      <c r="B213" s="56">
        <v>51.200600000000001</v>
      </c>
      <c r="C213" s="55" t="s">
        <v>44</v>
      </c>
    </row>
    <row r="214" spans="1:3" ht="15" customHeight="1" x14ac:dyDescent="0.25">
      <c r="A214" s="57">
        <v>51</v>
      </c>
      <c r="B214" s="56">
        <v>51.200699999999998</v>
      </c>
      <c r="C214" s="55" t="s">
        <v>43</v>
      </c>
    </row>
    <row r="215" spans="1:3" ht="15" customHeight="1" x14ac:dyDescent="0.25">
      <c r="A215" s="57">
        <v>51</v>
      </c>
      <c r="B215" s="56">
        <v>51.200899999999997</v>
      </c>
      <c r="C215" s="55" t="s">
        <v>42</v>
      </c>
    </row>
    <row r="216" spans="1:3" ht="15" customHeight="1" x14ac:dyDescent="0.25">
      <c r="A216" s="57">
        <v>51</v>
      </c>
      <c r="B216" s="56">
        <v>51.201000000000001</v>
      </c>
      <c r="C216" s="55" t="s">
        <v>41</v>
      </c>
    </row>
    <row r="217" spans="1:3" ht="15" customHeight="1" x14ac:dyDescent="0.25">
      <c r="A217" s="57">
        <v>51</v>
      </c>
      <c r="B217" s="56">
        <v>51.220199999999998</v>
      </c>
      <c r="C217" s="55" t="s">
        <v>40</v>
      </c>
    </row>
    <row r="218" spans="1:3" ht="15" customHeight="1" x14ac:dyDescent="0.25">
      <c r="A218" s="57">
        <v>51</v>
      </c>
      <c r="B218" s="56">
        <v>51.220500000000001</v>
      </c>
      <c r="C218" s="55" t="s">
        <v>39</v>
      </c>
    </row>
    <row r="219" spans="1:3" ht="15" customHeight="1" x14ac:dyDescent="0.25">
      <c r="A219" s="57">
        <v>51</v>
      </c>
      <c r="B219" s="56">
        <v>51.2502</v>
      </c>
      <c r="C219" s="55" t="s">
        <v>38</v>
      </c>
    </row>
    <row r="220" spans="1:3" ht="15" customHeight="1" x14ac:dyDescent="0.25">
      <c r="A220" s="57">
        <v>51</v>
      </c>
      <c r="B220" s="56">
        <v>51.250300000000003</v>
      </c>
      <c r="C220" s="55" t="s">
        <v>37</v>
      </c>
    </row>
    <row r="221" spans="1:3" ht="15" customHeight="1" x14ac:dyDescent="0.25">
      <c r="A221" s="57">
        <v>51</v>
      </c>
      <c r="B221" s="56">
        <v>51.250399999999999</v>
      </c>
      <c r="C221" s="55" t="s">
        <v>36</v>
      </c>
    </row>
    <row r="222" spans="1:3" ht="15" customHeight="1" x14ac:dyDescent="0.25">
      <c r="A222" s="57">
        <v>51</v>
      </c>
      <c r="B222" s="56">
        <v>51.250500000000002</v>
      </c>
      <c r="C222" s="55" t="s">
        <v>35</v>
      </c>
    </row>
    <row r="223" spans="1:3" ht="15" customHeight="1" x14ac:dyDescent="0.25">
      <c r="A223" s="57">
        <v>51</v>
      </c>
      <c r="B223" s="56">
        <v>51.250599999999999</v>
      </c>
      <c r="C223" s="55" t="s">
        <v>34</v>
      </c>
    </row>
    <row r="224" spans="1:3" ht="15" customHeight="1" x14ac:dyDescent="0.25">
      <c r="A224" s="57">
        <v>51</v>
      </c>
      <c r="B224" s="56">
        <v>51.250999999999998</v>
      </c>
      <c r="C224" s="55" t="s">
        <v>33</v>
      </c>
    </row>
    <row r="225" spans="1:3" ht="15" customHeight="1" x14ac:dyDescent="0.25">
      <c r="A225" s="57">
        <v>51</v>
      </c>
      <c r="B225" s="56">
        <v>51.251100000000001</v>
      </c>
      <c r="C225" s="55" t="s">
        <v>32</v>
      </c>
    </row>
    <row r="226" spans="1:3" ht="15" customHeight="1" x14ac:dyDescent="0.25">
      <c r="A226" s="57">
        <v>51</v>
      </c>
      <c r="B226" s="56">
        <v>51.270600000000002</v>
      </c>
      <c r="C226" s="55" t="s">
        <v>31</v>
      </c>
    </row>
    <row r="227" spans="1:3" ht="15" customHeight="1" x14ac:dyDescent="0.25">
      <c r="A227" s="57">
        <v>52</v>
      </c>
      <c r="B227" s="56">
        <v>52.130099999999999</v>
      </c>
      <c r="C227" s="55" t="s">
        <v>30</v>
      </c>
    </row>
    <row r="228" spans="1:3" ht="15" customHeight="1" x14ac:dyDescent="0.25">
      <c r="A228" s="57">
        <v>52</v>
      </c>
      <c r="B228" s="56">
        <v>52.130200000000002</v>
      </c>
      <c r="C228" s="55" t="s">
        <v>29</v>
      </c>
    </row>
    <row r="229" spans="1:3" ht="15" customHeight="1" x14ac:dyDescent="0.25">
      <c r="A229" s="57">
        <v>52</v>
      </c>
      <c r="B229" s="56">
        <v>52.130400000000002</v>
      </c>
      <c r="C229" s="55" t="s">
        <v>28</v>
      </c>
    </row>
    <row r="230" spans="1:3" ht="15" customHeight="1" x14ac:dyDescent="0.25">
      <c r="A230" s="57">
        <v>52</v>
      </c>
      <c r="B230" s="56">
        <v>52.139899999999997</v>
      </c>
      <c r="C230" s="55" t="s">
        <v>27</v>
      </c>
    </row>
  </sheetData>
  <sheetProtection algorithmName="SHA-512" hashValue="BSf0jwO5AUe2NC1B83gmILpsU/2uQpjw32k2GjVCOH3cLcIQ2EhcZH3u4tmx0W3pKwWpQJZz4g8lrrFdMNHV6A==" saltValue="pGRAa2NLa7xnMyhJNOxKdA==" spinCount="100000" sheet="1" objects="1" scenarios="1"/>
  <mergeCells count="4">
    <mergeCell ref="A1:C1"/>
    <mergeCell ref="A2:C2"/>
    <mergeCell ref="A3:C3"/>
    <mergeCell ref="A4:C4"/>
  </mergeCells>
  <hyperlinks>
    <hyperlink ref="C71" r:id="rId1" display="http://nces.ed.gov/ipeds/cipcode/cipdetail.aspx?y=55&amp;amp;cipid=88196"/>
    <hyperlink ref="C136" r:id="rId2" display="http://nces.ed.gov/ipeds/cipcode/cipdetail.aspx?y=55&amp;amp;cipid=88385"/>
    <hyperlink ref="C137" r:id="rId3" display="http://nces.ed.gov/ipeds/cipcode/cipdetail.aspx?y=55&amp;amp;cipid=88406"/>
    <hyperlink ref="C181" r:id="rId4" display="http://nces.ed.gov/ipeds/cipcode/cipdetail.aspx?y=55&amp;amp;cipid=88479"/>
  </hyperlinks>
  <pageMargins left="0.95" right="0.7" top="0.75" bottom="0.75" header="0.3" footer="0.3"/>
  <pageSetup orientation="portrait" horizontalDpi="4294967295" verticalDpi="4294967295" r:id="rId5"/>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24moExtensionCalculator</vt:lpstr>
      <vt:lpstr>STEM LIST 05-2016</vt:lpstr>
      <vt:lpstr>CIP</vt:lpstr>
      <vt:lpstr>'24moExtensionCalculator'!Print_Area</vt:lpstr>
      <vt:lpstr>'STEM LIST 05-2016'!YN</vt:lpstr>
    </vt:vector>
  </TitlesOfParts>
  <Company>IET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J Taylor</dc:creator>
  <dc:description>Password:  G0ucdavis!
Hint: Zero not O</dc:description>
  <cp:lastModifiedBy>Emily J Taylor</cp:lastModifiedBy>
  <cp:lastPrinted>2016-10-28T18:08:47Z</cp:lastPrinted>
  <dcterms:created xsi:type="dcterms:W3CDTF">2015-12-07T23:19:37Z</dcterms:created>
  <dcterms:modified xsi:type="dcterms:W3CDTF">2017-05-25T13:40:19Z</dcterms:modified>
</cp:coreProperties>
</file>