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Global Affairs\ejtaylor\Projects\"/>
    </mc:Choice>
  </mc:AlternateContent>
  <bookViews>
    <workbookView xWindow="0" yWindow="0" windowWidth="23040" windowHeight="8832"/>
  </bookViews>
  <sheets>
    <sheet name="ATCalculator" sheetId="2" r:id="rId1"/>
  </sheets>
  <definedNames>
    <definedName name="HrsAuthorized">#REF!</definedName>
    <definedName name="_xlnm.Print_Area" localSheetId="0">ATCalculator!$B$2:$H$33</definedName>
    <definedName name="Statu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2" l="1"/>
  <c r="G17" i="2"/>
  <c r="F21" i="2"/>
  <c r="F20" i="2" l="1"/>
  <c r="G26" i="2" l="1"/>
  <c r="C24" i="2" l="1"/>
  <c r="C10" i="2"/>
  <c r="C7" i="2"/>
  <c r="G12" i="2"/>
  <c r="F7" i="2"/>
  <c r="G7" i="2"/>
  <c r="E7" i="2"/>
  <c r="G8" i="2"/>
  <c r="G18" i="2"/>
  <c r="G16" i="2"/>
  <c r="G15" i="2"/>
  <c r="G14" i="2"/>
  <c r="G13" i="2"/>
  <c r="G11" i="2"/>
  <c r="G19" i="2" l="1"/>
  <c r="G21" i="2" l="1"/>
  <c r="G22" i="2" l="1"/>
</calcChain>
</file>

<file path=xl/sharedStrings.xml><?xml version="1.0" encoding="utf-8"?>
<sst xmlns="http://schemas.openxmlformats.org/spreadsheetml/2006/main" count="37" uniqueCount="36">
  <si>
    <t>Employment Start Date</t>
  </si>
  <si>
    <t>New End Date</t>
  </si>
  <si>
    <t>Bachelors</t>
  </si>
  <si>
    <t>Masters</t>
  </si>
  <si>
    <t>Doctoral</t>
  </si>
  <si>
    <t>Exchange (EAP)</t>
  </si>
  <si>
    <t>Total Days of Academic Training Authorized</t>
  </si>
  <si>
    <t>Days of Academic Training Used</t>
  </si>
  <si>
    <t>Current End Date</t>
  </si>
  <si>
    <t>Authorized AT #1</t>
  </si>
  <si>
    <t>Academic Training Calculator</t>
  </si>
  <si>
    <t>Authorized AT #2</t>
  </si>
  <si>
    <t>Authorized AT #3</t>
  </si>
  <si>
    <t>Authorized AT #4</t>
  </si>
  <si>
    <t>Authorized AT #5</t>
  </si>
  <si>
    <t>Authorized AT #6</t>
  </si>
  <si>
    <t>Authorized AT #7</t>
  </si>
  <si>
    <t>Authorized AT #8</t>
  </si>
  <si>
    <t>Use this drop down</t>
  </si>
  <si>
    <t>Enter Employment</t>
  </si>
  <si>
    <t>*</t>
  </si>
  <si>
    <t>Choose 
Educational Level</t>
  </si>
  <si>
    <t>Employment 
End Date</t>
  </si>
  <si>
    <t>Add # of Days</t>
  </si>
  <si>
    <t>Ed Level Required</t>
  </si>
  <si>
    <t>EAP Dates Req'd</t>
  </si>
  <si>
    <t>Eligibility is also determined by academic standing, direct relationship of training opportunity to the field of study, academic advisor support verification, and timely processing of the authorization (authorized before ending date on DS-2019). See an International Student Advisor for more information.</t>
  </si>
  <si>
    <t>Calculate a New Academic Training End Date</t>
  </si>
  <si>
    <t>**</t>
  </si>
  <si>
    <t>Must include all Academic Training received at all educational levels.</t>
  </si>
  <si>
    <t>***</t>
  </si>
  <si>
    <r>
      <t xml:space="preserve">36 month eligibility is </t>
    </r>
    <r>
      <rPr>
        <b/>
        <sz val="11"/>
        <rFont val="Calibri"/>
        <family val="2"/>
        <scheme val="minor"/>
      </rPr>
      <t>only</t>
    </r>
    <r>
      <rPr>
        <sz val="11"/>
        <rFont val="Calibri"/>
        <family val="2"/>
        <scheme val="minor"/>
      </rPr>
      <t xml:space="preserve"> for post doc positions.</t>
    </r>
  </si>
  <si>
    <t>The proposed training exceeds eiligiblity. Contact an International Student Advisor at SISS.</t>
  </si>
  <si>
    <t>0 Days Left</t>
  </si>
  <si>
    <t>Enter information in green boxes</t>
  </si>
  <si>
    <t>to determine employment eligibility*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</si>
</sst>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3"/>
      <color theme="3"/>
      <name val="Calibri"/>
      <family val="2"/>
      <scheme val="minor"/>
    </font>
    <font>
      <b/>
      <sz val="11"/>
      <color theme="1"/>
      <name val="Calibri"/>
      <family val="2"/>
      <scheme val="minor"/>
    </font>
    <font>
      <b/>
      <sz val="15"/>
      <name val="Calibri"/>
      <family val="2"/>
      <scheme val="minor"/>
    </font>
    <font>
      <sz val="11"/>
      <name val="Calibri"/>
      <family val="2"/>
      <scheme val="minor"/>
    </font>
    <font>
      <b/>
      <sz val="11"/>
      <name val="Calibri"/>
      <family val="2"/>
      <scheme val="minor"/>
    </font>
    <font>
      <b/>
      <sz val="13"/>
      <name val="Calibri"/>
      <family val="2"/>
      <scheme val="minor"/>
    </font>
    <font>
      <b/>
      <sz val="14"/>
      <name val="Calibri"/>
      <family val="2"/>
      <scheme val="minor"/>
    </font>
    <font>
      <b/>
      <sz val="12"/>
      <name val="Calibri"/>
      <family val="2"/>
      <scheme val="minor"/>
    </font>
    <font>
      <b/>
      <sz val="13"/>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18">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1" applyNumberFormat="0" applyFill="0" applyAlignment="0" applyProtection="0"/>
  </cellStyleXfs>
  <cellXfs count="45">
    <xf numFmtId="0" fontId="0" fillId="0" borderId="0" xfId="0"/>
    <xf numFmtId="0" fontId="4" fillId="0" borderId="0" xfId="0" applyFont="1"/>
    <xf numFmtId="0" fontId="4" fillId="0" borderId="0" xfId="0" applyFont="1" applyAlignment="1">
      <alignment horizontal="center" vertical="center" wrapText="1"/>
    </xf>
    <xf numFmtId="0" fontId="4" fillId="0" borderId="2" xfId="0" applyFont="1" applyBorder="1"/>
    <xf numFmtId="0" fontId="4" fillId="0" borderId="0" xfId="0" applyFont="1" applyAlignment="1">
      <alignment horizontal="center"/>
    </xf>
    <xf numFmtId="0" fontId="4" fillId="0" borderId="0" xfId="0" applyFont="1" applyAlignment="1">
      <alignment horizontal="right"/>
    </xf>
    <xf numFmtId="14" fontId="4" fillId="0" borderId="2" xfId="0" applyNumberFormat="1" applyFont="1" applyBorder="1"/>
    <xf numFmtId="0" fontId="4" fillId="0" borderId="0" xfId="0" applyFont="1" applyBorder="1"/>
    <xf numFmtId="0" fontId="4" fillId="0" borderId="0" xfId="0" applyFont="1" applyFill="1" applyBorder="1" applyAlignment="1">
      <alignment horizontal="center"/>
    </xf>
    <xf numFmtId="0" fontId="5" fillId="0" borderId="5" xfId="0" applyFont="1" applyBorder="1" applyAlignment="1">
      <alignment horizontal="right"/>
    </xf>
    <xf numFmtId="0" fontId="4" fillId="0" borderId="7" xfId="0" applyFont="1" applyBorder="1"/>
    <xf numFmtId="0" fontId="4" fillId="0" borderId="9" xfId="0" applyFont="1" applyBorder="1"/>
    <xf numFmtId="0" fontId="4" fillId="0" borderId="12" xfId="0" applyFont="1" applyBorder="1"/>
    <xf numFmtId="0" fontId="2" fillId="0" borderId="0" xfId="0" applyFont="1" applyAlignment="1">
      <alignment horizontal="center" wrapText="1"/>
    </xf>
    <xf numFmtId="0" fontId="8" fillId="0" borderId="0" xfId="1" applyFont="1" applyBorder="1" applyAlignment="1">
      <alignment wrapText="1"/>
    </xf>
    <xf numFmtId="0" fontId="2" fillId="0" borderId="0" xfId="0" applyFont="1" applyAlignment="1">
      <alignment horizontal="center"/>
    </xf>
    <xf numFmtId="0" fontId="6" fillId="0" borderId="0" xfId="0" applyFont="1" applyAlignment="1">
      <alignment horizontal="right"/>
    </xf>
    <xf numFmtId="0" fontId="7" fillId="0" borderId="0" xfId="0" applyFont="1" applyAlignment="1">
      <alignment horizontal="center" vertical="center"/>
    </xf>
    <xf numFmtId="0" fontId="7" fillId="0" borderId="0" xfId="0" applyFont="1" applyAlignment="1">
      <alignment horizontal="right" vertical="center"/>
    </xf>
    <xf numFmtId="0" fontId="9" fillId="0" borderId="0" xfId="0" applyFont="1" applyAlignment="1">
      <alignment horizontal="center" vertical="center" wrapText="1"/>
    </xf>
    <xf numFmtId="0" fontId="7" fillId="0" borderId="0" xfId="0" applyFont="1" applyAlignment="1">
      <alignment horizontal="right" vertical="top"/>
    </xf>
    <xf numFmtId="0" fontId="4" fillId="0" borderId="14" xfId="0" applyFont="1" applyBorder="1"/>
    <xf numFmtId="0" fontId="4" fillId="0" borderId="13" xfId="0" applyFont="1" applyBorder="1"/>
    <xf numFmtId="14" fontId="4" fillId="0" borderId="0" xfId="0" applyNumberFormat="1" applyFont="1" applyBorder="1" applyProtection="1">
      <protection locked="0"/>
    </xf>
    <xf numFmtId="0" fontId="4" fillId="0" borderId="2" xfId="0" applyFont="1" applyBorder="1" applyAlignment="1">
      <alignment horizontal="right"/>
    </xf>
    <xf numFmtId="0" fontId="5" fillId="0" borderId="15" xfId="0" applyFont="1" applyBorder="1" applyAlignment="1">
      <alignment horizontal="right" vertical="top"/>
    </xf>
    <xf numFmtId="0" fontId="10" fillId="0" borderId="0" xfId="0" applyFont="1" applyAlignment="1">
      <alignment horizontal="right"/>
    </xf>
    <xf numFmtId="0" fontId="4" fillId="3" borderId="3" xfId="0" applyFont="1" applyFill="1" applyBorder="1" applyAlignment="1" applyProtection="1">
      <alignment horizontal="center"/>
      <protection locked="0"/>
    </xf>
    <xf numFmtId="14" fontId="4" fillId="3" borderId="2" xfId="0" applyNumberFormat="1" applyFont="1" applyFill="1" applyBorder="1" applyProtection="1">
      <protection locked="0"/>
    </xf>
    <xf numFmtId="0" fontId="4" fillId="3" borderId="2" xfId="0" applyFont="1" applyFill="1" applyBorder="1" applyProtection="1">
      <protection locked="0"/>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11" xfId="0" applyFont="1" applyBorder="1" applyAlignment="1">
      <alignment horizontal="left" wrapText="1"/>
    </xf>
    <xf numFmtId="0" fontId="4" fillId="0" borderId="6" xfId="0" applyFont="1" applyBorder="1" applyAlignment="1">
      <alignment horizontal="left" wrapText="1"/>
    </xf>
    <xf numFmtId="0" fontId="4" fillId="0" borderId="0" xfId="0" applyFont="1" applyBorder="1" applyAlignment="1">
      <alignment horizontal="left" wrapText="1"/>
    </xf>
    <xf numFmtId="0" fontId="4" fillId="0" borderId="8" xfId="0" applyFont="1" applyBorder="1" applyAlignment="1">
      <alignment horizontal="left" wrapText="1"/>
    </xf>
    <xf numFmtId="0" fontId="4" fillId="0" borderId="4" xfId="0" applyFont="1" applyBorder="1" applyAlignment="1">
      <alignment horizontal="left" wrapText="1"/>
    </xf>
    <xf numFmtId="0" fontId="4" fillId="0" borderId="10" xfId="0" applyFont="1" applyBorder="1" applyAlignment="1">
      <alignment horizontal="left" wrapText="1"/>
    </xf>
    <xf numFmtId="0" fontId="6" fillId="0" borderId="0" xfId="1" applyFont="1" applyBorder="1" applyAlignment="1">
      <alignment horizontal="center" vertical="top" wrapText="1"/>
    </xf>
    <xf numFmtId="0" fontId="3" fillId="2" borderId="5" xfId="0" applyFont="1" applyFill="1" applyBorder="1" applyAlignment="1">
      <alignment horizontal="center" wrapText="1"/>
    </xf>
    <xf numFmtId="0" fontId="3"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cellXfs>
  <cellStyles count="2">
    <cellStyle name="Heading 2" xfId="1" builtinId="17"/>
    <cellStyle name="Normal" xfId="0" builtinId="0"/>
  </cellStyles>
  <dxfs count="6">
    <dxf>
      <font>
        <color rgb="FF9C0006"/>
      </font>
      <fill>
        <patternFill>
          <bgColor rgb="FFFFC7CE"/>
        </patternFill>
      </fill>
    </dxf>
    <dxf>
      <border>
        <left style="thin">
          <color auto="1"/>
        </left>
        <right style="thin">
          <color auto="1"/>
        </right>
        <top style="thin">
          <color auto="1"/>
        </top>
        <bottom style="thin">
          <color auto="1"/>
        </bottom>
        <vertical/>
        <horizontal/>
      </border>
    </dxf>
    <dxf>
      <font>
        <color rgb="FF9C0006"/>
      </font>
      <fill>
        <patternFill>
          <bgColor rgb="FFFFC7CE"/>
        </patternFill>
      </fill>
    </dxf>
    <dxf>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152399</xdr:colOff>
      <xdr:row>1</xdr:row>
      <xdr:rowOff>243840</xdr:rowOff>
    </xdr:from>
    <xdr:to>
      <xdr:col>4</xdr:col>
      <xdr:colOff>869950</xdr:colOff>
      <xdr:row>5</xdr:row>
      <xdr:rowOff>18673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139" y="243840"/>
          <a:ext cx="2468881" cy="651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showRowColHeaders="0" tabSelected="1" zoomScale="120" zoomScaleNormal="120" workbookViewId="0">
      <selection activeCell="D8" sqref="D8"/>
    </sheetView>
  </sheetViews>
  <sheetFormatPr defaultColWidth="0" defaultRowHeight="14.4" x14ac:dyDescent="0.3"/>
  <cols>
    <col min="1" max="3" width="3.77734375" style="1" customWidth="1"/>
    <col min="4" max="4" width="21.77734375" style="1" customWidth="1"/>
    <col min="5" max="7" width="16.77734375" style="1" customWidth="1"/>
    <col min="8" max="8" width="3.77734375" style="7" customWidth="1"/>
    <col min="9" max="9" width="3.21875" style="1" customWidth="1"/>
    <col min="10" max="16384" width="3.21875" style="1" hidden="1"/>
  </cols>
  <sheetData>
    <row r="1" spans="1:8" x14ac:dyDescent="0.3">
      <c r="B1" s="21"/>
      <c r="C1" s="21"/>
      <c r="D1" s="21"/>
      <c r="E1" s="21"/>
      <c r="F1" s="21"/>
      <c r="G1" s="21"/>
      <c r="H1" s="21"/>
    </row>
    <row r="2" spans="1:8" ht="19.8" customHeight="1" thickBot="1" x14ac:dyDescent="0.35">
      <c r="A2" s="12"/>
      <c r="H2" s="12"/>
    </row>
    <row r="3" spans="1:8" ht="19.8" x14ac:dyDescent="0.4">
      <c r="A3" s="12"/>
      <c r="F3" s="39" t="s">
        <v>10</v>
      </c>
      <c r="G3" s="40"/>
      <c r="H3" s="12"/>
    </row>
    <row r="4" spans="1:8" x14ac:dyDescent="0.3">
      <c r="A4" s="12"/>
      <c r="F4" s="41" t="s">
        <v>34</v>
      </c>
      <c r="G4" s="42"/>
      <c r="H4" s="12"/>
    </row>
    <row r="5" spans="1:8" ht="15" thickBot="1" x14ac:dyDescent="0.35">
      <c r="A5" s="12"/>
      <c r="F5" s="43" t="s">
        <v>35</v>
      </c>
      <c r="G5" s="44"/>
      <c r="H5" s="12"/>
    </row>
    <row r="6" spans="1:8" x14ac:dyDescent="0.3">
      <c r="A6" s="12"/>
      <c r="F6" s="8"/>
      <c r="G6" s="8"/>
      <c r="H6" s="12"/>
    </row>
    <row r="7" spans="1:8" ht="35.4" thickBot="1" x14ac:dyDescent="0.35">
      <c r="A7" s="12"/>
      <c r="C7" s="20" t="str">
        <f>"1."</f>
        <v>1.</v>
      </c>
      <c r="D7" s="19" t="s">
        <v>21</v>
      </c>
      <c r="E7" s="2" t="str">
        <f>IF(D8=D37,"Program Start Date","")</f>
        <v/>
      </c>
      <c r="F7" s="2" t="str">
        <f>IF(D8=D37,"Coursework End Date","")</f>
        <v/>
      </c>
      <c r="G7" s="2" t="str">
        <f>IF(D8=D37,"Days of Academic Training Eligibility","")</f>
        <v/>
      </c>
      <c r="H7" s="12"/>
    </row>
    <row r="8" spans="1:8" ht="15" thickBot="1" x14ac:dyDescent="0.35">
      <c r="A8" s="12"/>
      <c r="D8" s="27" t="s">
        <v>18</v>
      </c>
      <c r="E8" s="23"/>
      <c r="F8" s="23"/>
      <c r="G8" s="7" t="str">
        <f>IF(OR(F8="",E8=""),"",IF((F8-E8+1)&lt;=547,(F8-E8+1),547))</f>
        <v/>
      </c>
      <c r="H8" s="12"/>
    </row>
    <row r="9" spans="1:8" x14ac:dyDescent="0.3">
      <c r="A9" s="12"/>
      <c r="H9" s="12"/>
    </row>
    <row r="10" spans="1:8" ht="25.8" customHeight="1" x14ac:dyDescent="0.3">
      <c r="A10" s="12"/>
      <c r="C10" s="18" t="str">
        <f>"2."</f>
        <v>2.</v>
      </c>
      <c r="D10" s="17" t="s">
        <v>19</v>
      </c>
      <c r="E10" s="13" t="s">
        <v>0</v>
      </c>
      <c r="F10" s="13" t="s">
        <v>22</v>
      </c>
      <c r="G10" s="13" t="s">
        <v>7</v>
      </c>
      <c r="H10" s="12"/>
    </row>
    <row r="11" spans="1:8" x14ac:dyDescent="0.3">
      <c r="A11" s="12"/>
      <c r="D11" s="4" t="s">
        <v>9</v>
      </c>
      <c r="E11" s="28"/>
      <c r="F11" s="28"/>
      <c r="G11" s="3" t="str">
        <f>IF(AND(F11&lt;&gt;"",E11&lt;&gt;""),F11-E11+1,"")</f>
        <v/>
      </c>
      <c r="H11" s="12"/>
    </row>
    <row r="12" spans="1:8" x14ac:dyDescent="0.3">
      <c r="A12" s="12"/>
      <c r="D12" s="4" t="s">
        <v>11</v>
      </c>
      <c r="E12" s="28"/>
      <c r="F12" s="28"/>
      <c r="G12" s="3" t="str">
        <f>IF(AND(F12&lt;&gt;"",E12&lt;&gt;""),F12-E12+1,"")</f>
        <v/>
      </c>
      <c r="H12" s="12"/>
    </row>
    <row r="13" spans="1:8" x14ac:dyDescent="0.3">
      <c r="A13" s="12"/>
      <c r="D13" s="4" t="s">
        <v>12</v>
      </c>
      <c r="E13" s="28"/>
      <c r="F13" s="28"/>
      <c r="G13" s="3" t="str">
        <f t="shared" ref="G13:G18" si="0">IF(AND(F13&lt;&gt;"",E13&lt;&gt;""),F13-E13+1,"")</f>
        <v/>
      </c>
      <c r="H13" s="12"/>
    </row>
    <row r="14" spans="1:8" x14ac:dyDescent="0.3">
      <c r="A14" s="12"/>
      <c r="D14" s="4" t="s">
        <v>13</v>
      </c>
      <c r="E14" s="28"/>
      <c r="F14" s="28"/>
      <c r="G14" s="3" t="str">
        <f t="shared" si="0"/>
        <v/>
      </c>
      <c r="H14" s="12"/>
    </row>
    <row r="15" spans="1:8" x14ac:dyDescent="0.3">
      <c r="A15" s="12"/>
      <c r="D15" s="4" t="s">
        <v>14</v>
      </c>
      <c r="E15" s="28"/>
      <c r="F15" s="28"/>
      <c r="G15" s="3" t="str">
        <f t="shared" si="0"/>
        <v/>
      </c>
      <c r="H15" s="12"/>
    </row>
    <row r="16" spans="1:8" x14ac:dyDescent="0.3">
      <c r="A16" s="12"/>
      <c r="D16" s="4" t="s">
        <v>15</v>
      </c>
      <c r="E16" s="28"/>
      <c r="F16" s="28"/>
      <c r="G16" s="3" t="str">
        <f t="shared" si="0"/>
        <v/>
      </c>
      <c r="H16" s="12"/>
    </row>
    <row r="17" spans="1:8" x14ac:dyDescent="0.3">
      <c r="A17" s="12"/>
      <c r="D17" s="4" t="s">
        <v>16</v>
      </c>
      <c r="E17" s="28"/>
      <c r="F17" s="28"/>
      <c r="G17" s="3" t="str">
        <f t="shared" si="0"/>
        <v/>
      </c>
      <c r="H17" s="12"/>
    </row>
    <row r="18" spans="1:8" x14ac:dyDescent="0.3">
      <c r="A18" s="12"/>
      <c r="D18" s="4" t="s">
        <v>17</v>
      </c>
      <c r="E18" s="28"/>
      <c r="F18" s="28"/>
      <c r="G18" s="3" t="str">
        <f t="shared" si="0"/>
        <v/>
      </c>
      <c r="H18" s="12"/>
    </row>
    <row r="19" spans="1:8" x14ac:dyDescent="0.3">
      <c r="A19" s="12"/>
      <c r="F19" s="5" t="s">
        <v>6</v>
      </c>
      <c r="G19" s="3">
        <f>SUM(G11:G18)</f>
        <v>0</v>
      </c>
      <c r="H19" s="12"/>
    </row>
    <row r="20" spans="1:8" x14ac:dyDescent="0.3">
      <c r="A20" s="12"/>
      <c r="F20" s="5" t="str">
        <f>IF(D8=D36,"", IF(D8=D37,"Days Left of Eligibility","Days Left of 18 Month Eligibility**"))</f>
        <v/>
      </c>
      <c r="G20" s="24" t="str">
        <f>IF(D8=D36,D41,IF(AND(D8=D37,G8&lt;&gt;""),G8-G19,IF(AND(D8=D37,G8=""),D42,IF(AND(D8=D40,(547-G19)&lt;0),D44,547-G19))))</f>
        <v>Ed Level Required</v>
      </c>
      <c r="H20" s="12"/>
    </row>
    <row r="21" spans="1:8" x14ac:dyDescent="0.3">
      <c r="A21" s="12"/>
      <c r="F21" s="5" t="str">
        <f>IF(D8=D40,"Days left for 36 Month Eligibility***","")</f>
        <v/>
      </c>
      <c r="G21" s="7" t="str">
        <f>IF(D8=D40,1095-G19,"")</f>
        <v/>
      </c>
      <c r="H21" s="12"/>
    </row>
    <row r="22" spans="1:8" x14ac:dyDescent="0.3">
      <c r="A22" s="12"/>
      <c r="G22" s="26" t="str">
        <f>IF(OR(G20&lt;0,G21&lt;0),D43,"")</f>
        <v/>
      </c>
      <c r="H22" s="12"/>
    </row>
    <row r="23" spans="1:8" x14ac:dyDescent="0.3">
      <c r="A23" s="12"/>
      <c r="G23" s="26"/>
      <c r="H23" s="12"/>
    </row>
    <row r="24" spans="1:8" ht="15.6" customHeight="1" x14ac:dyDescent="0.35">
      <c r="A24" s="12"/>
      <c r="C24" s="16" t="str">
        <f>"3."</f>
        <v>3.</v>
      </c>
      <c r="D24" s="38" t="s">
        <v>27</v>
      </c>
      <c r="E24" s="14"/>
      <c r="F24" s="14"/>
      <c r="G24" s="14"/>
      <c r="H24" s="12"/>
    </row>
    <row r="25" spans="1:8" x14ac:dyDescent="0.3">
      <c r="A25" s="12"/>
      <c r="D25" s="38"/>
      <c r="E25" s="15" t="s">
        <v>8</v>
      </c>
      <c r="F25" s="15" t="s">
        <v>23</v>
      </c>
      <c r="G25" s="15" t="s">
        <v>1</v>
      </c>
      <c r="H25" s="12"/>
    </row>
    <row r="26" spans="1:8" ht="22.2" customHeight="1" x14ac:dyDescent="0.3">
      <c r="A26" s="12"/>
      <c r="D26" s="38"/>
      <c r="E26" s="28"/>
      <c r="F26" s="29"/>
      <c r="G26" s="6" t="str">
        <f>IF(AND(E26&lt;&gt;"",F26&lt;&gt;""),F26+E26,"")</f>
        <v/>
      </c>
      <c r="H26" s="12"/>
    </row>
    <row r="27" spans="1:8" ht="15" thickBot="1" x14ac:dyDescent="0.35">
      <c r="A27" s="12"/>
      <c r="H27" s="12"/>
    </row>
    <row r="28" spans="1:8" x14ac:dyDescent="0.3">
      <c r="A28" s="12"/>
      <c r="C28" s="9" t="s">
        <v>20</v>
      </c>
      <c r="D28" s="32" t="s">
        <v>26</v>
      </c>
      <c r="E28" s="32"/>
      <c r="F28" s="32"/>
      <c r="G28" s="33"/>
      <c r="H28" s="12"/>
    </row>
    <row r="29" spans="1:8" x14ac:dyDescent="0.3">
      <c r="A29" s="12"/>
      <c r="C29" s="10"/>
      <c r="D29" s="34"/>
      <c r="E29" s="34"/>
      <c r="F29" s="34"/>
      <c r="G29" s="35"/>
      <c r="H29" s="12"/>
    </row>
    <row r="30" spans="1:8" ht="29.4" customHeight="1" thickBot="1" x14ac:dyDescent="0.35">
      <c r="A30" s="12"/>
      <c r="C30" s="11"/>
      <c r="D30" s="36"/>
      <c r="E30" s="36"/>
      <c r="F30" s="36"/>
      <c r="G30" s="37"/>
      <c r="H30" s="12"/>
    </row>
    <row r="31" spans="1:8" ht="15" thickBot="1" x14ac:dyDescent="0.35">
      <c r="A31" s="12"/>
      <c r="C31" s="25" t="s">
        <v>28</v>
      </c>
      <c r="D31" s="30" t="s">
        <v>29</v>
      </c>
      <c r="E31" s="30"/>
      <c r="F31" s="30"/>
      <c r="G31" s="31"/>
      <c r="H31" s="12"/>
    </row>
    <row r="32" spans="1:8" ht="15" thickBot="1" x14ac:dyDescent="0.35">
      <c r="A32" s="12"/>
      <c r="C32" s="25" t="s">
        <v>30</v>
      </c>
      <c r="D32" s="30" t="s">
        <v>31</v>
      </c>
      <c r="E32" s="30"/>
      <c r="F32" s="30"/>
      <c r="G32" s="31"/>
      <c r="H32" s="12"/>
    </row>
    <row r="33" spans="1:8" ht="15" customHeight="1" x14ac:dyDescent="0.3">
      <c r="A33" s="12"/>
      <c r="B33" s="21"/>
      <c r="C33" s="21"/>
      <c r="D33" s="21"/>
      <c r="E33" s="21"/>
      <c r="F33" s="21"/>
      <c r="G33" s="21"/>
      <c r="H33" s="22"/>
    </row>
    <row r="35" spans="1:8" hidden="1" x14ac:dyDescent="0.3"/>
    <row r="36" spans="1:8" hidden="1" x14ac:dyDescent="0.3">
      <c r="D36" s="4" t="s">
        <v>18</v>
      </c>
    </row>
    <row r="37" spans="1:8" hidden="1" x14ac:dyDescent="0.3">
      <c r="D37" s="4" t="s">
        <v>5</v>
      </c>
    </row>
    <row r="38" spans="1:8" hidden="1" x14ac:dyDescent="0.3">
      <c r="D38" s="4" t="s">
        <v>2</v>
      </c>
    </row>
    <row r="39" spans="1:8" hidden="1" x14ac:dyDescent="0.3">
      <c r="D39" s="4" t="s">
        <v>3</v>
      </c>
    </row>
    <row r="40" spans="1:8" hidden="1" x14ac:dyDescent="0.3">
      <c r="D40" s="4" t="s">
        <v>4</v>
      </c>
    </row>
    <row r="41" spans="1:8" hidden="1" x14ac:dyDescent="0.3">
      <c r="D41" s="1" t="s">
        <v>24</v>
      </c>
    </row>
    <row r="42" spans="1:8" hidden="1" x14ac:dyDescent="0.3">
      <c r="D42" s="1" t="s">
        <v>25</v>
      </c>
    </row>
    <row r="43" spans="1:8" hidden="1" x14ac:dyDescent="0.3">
      <c r="D43" s="1" t="s">
        <v>32</v>
      </c>
    </row>
    <row r="44" spans="1:8" hidden="1" x14ac:dyDescent="0.3">
      <c r="D44" s="1" t="s">
        <v>33</v>
      </c>
    </row>
    <row r="45" spans="1:8" hidden="1" x14ac:dyDescent="0.3"/>
  </sheetData>
  <sheetProtection algorithmName="SHA-512" hashValue="vlIApEuvdX11/m1D+keN+pYMUDR0cDk0U+59PykrXfoOppoMYQ7m1NEHn4zzIHskDxSExAoOO0fjkN1+u+H3Tw==" saltValue="ckECMLcWOCz3/UphcZjdAw==" spinCount="100000" sheet="1" objects="1" scenarios="1"/>
  <mergeCells count="7">
    <mergeCell ref="D32:G32"/>
    <mergeCell ref="D31:G31"/>
    <mergeCell ref="D28:G30"/>
    <mergeCell ref="D24:D26"/>
    <mergeCell ref="F3:G3"/>
    <mergeCell ref="F4:G4"/>
    <mergeCell ref="F5:G5"/>
  </mergeCells>
  <conditionalFormatting sqref="F8">
    <cfRule type="expression" dxfId="5" priority="11">
      <formula>(D8=D37)</formula>
    </cfRule>
  </conditionalFormatting>
  <conditionalFormatting sqref="E8">
    <cfRule type="expression" dxfId="4" priority="12">
      <formula>(D8=D37)</formula>
    </cfRule>
  </conditionalFormatting>
  <conditionalFormatting sqref="G8">
    <cfRule type="expression" dxfId="3" priority="13">
      <formula>(D8=D37)</formula>
    </cfRule>
  </conditionalFormatting>
  <conditionalFormatting sqref="G21">
    <cfRule type="cellIs" dxfId="2" priority="2" operator="lessThan">
      <formula>0</formula>
    </cfRule>
    <cfRule type="expression" dxfId="1" priority="14">
      <formula>(D8=D40)</formula>
    </cfRule>
  </conditionalFormatting>
  <conditionalFormatting sqref="G20">
    <cfRule type="cellIs" dxfId="0" priority="1" operator="lessThan">
      <formula>0</formula>
    </cfRule>
  </conditionalFormatting>
  <dataValidations count="1">
    <dataValidation type="list" allowBlank="1" showInputMessage="1" showErrorMessage="1" sqref="D8">
      <formula1>$D$36:$D$40</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ATCalculator</vt:lpstr>
      <vt:lpstr>ATCalculator!Print_Area</vt:lpstr>
    </vt:vector>
  </TitlesOfParts>
  <Company>IET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J Taylor</dc:creator>
  <dc:description>Password: G0ucdavis!
Hint: Zero not O</dc:description>
  <cp:lastModifiedBy>Emily J Taylor</cp:lastModifiedBy>
  <dcterms:created xsi:type="dcterms:W3CDTF">2015-12-07T23:19:37Z</dcterms:created>
  <dcterms:modified xsi:type="dcterms:W3CDTF">2016-04-13T23:19:05Z</dcterms:modified>
</cp:coreProperties>
</file>